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grant\Documents\Supplemental Compensation 2014 Current\"/>
    </mc:Choice>
  </mc:AlternateContent>
  <xr:revisionPtr revIDLastSave="0" documentId="8_{74289750-0591-4BC8-AD26-D1FCCF226657}" xr6:coauthVersionLast="36" xr6:coauthVersionMax="36" xr10:uidLastSave="{00000000-0000-0000-0000-000000000000}"/>
  <bookViews>
    <workbookView xWindow="0" yWindow="0" windowWidth="28800" windowHeight="12225" tabRatio="601" firstSheet="2" activeTab="2" xr2:uid="{00000000-000D-0000-FFFF-FFFF00000000}"/>
  </bookViews>
  <sheets>
    <sheet name="2012-13" sheetId="1" state="hidden" r:id="rId1"/>
    <sheet name="Aug 2012 to April 2013" sheetId="2" state="hidden" r:id="rId2"/>
    <sheet name="2021" sheetId="26" r:id="rId3"/>
  </sheets>
  <definedNames>
    <definedName name="_xlnm.Print_Titles" localSheetId="0">'2012-13'!$2:$2</definedName>
    <definedName name="_xlnm.Print_Titles" localSheetId="1">'Aug 2012 to April 2013'!$1:$1</definedName>
  </definedNames>
  <calcPr calcId="191029"/>
</workbook>
</file>

<file path=xl/calcChain.xml><?xml version="1.0" encoding="utf-8"?>
<calcChain xmlns="http://schemas.openxmlformats.org/spreadsheetml/2006/main">
  <c r="K87" i="1" l="1"/>
  <c r="J87" i="1"/>
  <c r="L53" i="1" s="1"/>
  <c r="J86" i="2" l="1"/>
  <c r="L86" i="2" s="1"/>
  <c r="K81" i="2"/>
  <c r="L81" i="2" s="1"/>
  <c r="J81" i="2"/>
  <c r="K80" i="2"/>
  <c r="J80" i="2"/>
  <c r="L80" i="2" s="1"/>
  <c r="K78" i="2"/>
  <c r="J78" i="2"/>
  <c r="L78" i="2" s="1"/>
  <c r="L77" i="2"/>
  <c r="K77" i="2"/>
  <c r="J77" i="2"/>
  <c r="K76" i="2"/>
  <c r="L76" i="2" s="1"/>
  <c r="J76" i="2"/>
  <c r="K75" i="2"/>
  <c r="J75" i="2"/>
  <c r="L75" i="2" s="1"/>
  <c r="K74" i="2"/>
  <c r="J74" i="2"/>
  <c r="L74" i="2" s="1"/>
  <c r="L73" i="2"/>
  <c r="K73" i="2"/>
  <c r="J73" i="2"/>
  <c r="K72" i="2"/>
  <c r="L72" i="2" s="1"/>
  <c r="J72" i="2"/>
  <c r="K71" i="2"/>
  <c r="J71" i="2"/>
  <c r="L71" i="2" s="1"/>
  <c r="K70" i="2"/>
  <c r="J70" i="2"/>
  <c r="L70" i="2" s="1"/>
  <c r="L67" i="2"/>
  <c r="K67" i="2"/>
  <c r="J67" i="2"/>
  <c r="K66" i="2"/>
  <c r="L66" i="2" s="1"/>
  <c r="J66" i="2"/>
  <c r="K65" i="2"/>
  <c r="J65" i="2"/>
  <c r="L65" i="2" s="1"/>
  <c r="K64" i="2"/>
  <c r="J64" i="2"/>
  <c r="L64" i="2" s="1"/>
  <c r="L62" i="2"/>
  <c r="K62" i="2"/>
  <c r="J62" i="2"/>
  <c r="K59" i="2"/>
  <c r="L59" i="2" s="1"/>
  <c r="J59" i="2"/>
  <c r="K58" i="2"/>
  <c r="J58" i="2"/>
  <c r="L58" i="2" s="1"/>
  <c r="K57" i="2"/>
  <c r="J57" i="2"/>
  <c r="L57" i="2" s="1"/>
  <c r="L55" i="2"/>
  <c r="K55" i="2"/>
  <c r="J55" i="2"/>
  <c r="K53" i="2"/>
  <c r="L53" i="2" s="1"/>
  <c r="J53" i="2"/>
  <c r="K52" i="2"/>
  <c r="J52" i="2"/>
  <c r="L52" i="2" s="1"/>
  <c r="K51" i="2"/>
  <c r="J51" i="2"/>
  <c r="L51" i="2" s="1"/>
  <c r="L49" i="2"/>
  <c r="K49" i="2"/>
  <c r="J49" i="2"/>
  <c r="K48" i="2"/>
  <c r="L48" i="2" s="1"/>
  <c r="J48" i="2"/>
  <c r="K47" i="2"/>
  <c r="J47" i="2"/>
  <c r="L47" i="2" s="1"/>
  <c r="K44" i="2"/>
  <c r="J44" i="2"/>
  <c r="K40" i="2"/>
  <c r="L40" i="2" s="1"/>
  <c r="J40" i="2"/>
  <c r="K39" i="2"/>
  <c r="J39" i="2"/>
  <c r="L39" i="2" s="1"/>
  <c r="K38" i="2"/>
  <c r="J38" i="2"/>
  <c r="L38" i="2" s="1"/>
  <c r="L37" i="2"/>
  <c r="K37" i="2"/>
  <c r="J37" i="2"/>
  <c r="K32" i="2"/>
  <c r="J32" i="2"/>
  <c r="L32" i="2" s="1"/>
  <c r="K31" i="2"/>
  <c r="J31" i="2"/>
  <c r="L31" i="2" s="1"/>
  <c r="K30" i="2"/>
  <c r="J30" i="2"/>
  <c r="L30" i="2" s="1"/>
  <c r="L29" i="2"/>
  <c r="K29" i="2"/>
  <c r="J29" i="2"/>
  <c r="K28" i="2"/>
  <c r="J28" i="2"/>
  <c r="L28" i="2" s="1"/>
  <c r="K27" i="2"/>
  <c r="J27" i="2"/>
  <c r="L27" i="2" s="1"/>
  <c r="K26" i="2"/>
  <c r="J26" i="2"/>
  <c r="L26" i="2" s="1"/>
  <c r="L25" i="2"/>
  <c r="K25" i="2"/>
  <c r="J25" i="2"/>
  <c r="K24" i="2"/>
  <c r="J24" i="2"/>
  <c r="L24" i="2" s="1"/>
  <c r="K23" i="2"/>
  <c r="J23" i="2"/>
  <c r="L23" i="2" s="1"/>
  <c r="K22" i="2"/>
  <c r="J22" i="2"/>
  <c r="L22" i="2" s="1"/>
  <c r="L21" i="2"/>
  <c r="K21" i="2"/>
  <c r="J21" i="2"/>
  <c r="K20" i="2"/>
  <c r="J20" i="2"/>
  <c r="L20" i="2" s="1"/>
  <c r="K19" i="2"/>
  <c r="J19" i="2"/>
  <c r="L19" i="2" s="1"/>
  <c r="K18" i="2"/>
  <c r="J18" i="2"/>
  <c r="L18" i="2" s="1"/>
  <c r="L17" i="2"/>
  <c r="K17" i="2"/>
  <c r="J17" i="2"/>
  <c r="K16" i="2"/>
  <c r="J16" i="2"/>
  <c r="L16" i="2" s="1"/>
  <c r="K11" i="2"/>
  <c r="J11" i="2"/>
  <c r="L11" i="2" s="1"/>
  <c r="K10" i="2"/>
  <c r="J10" i="2"/>
  <c r="L10" i="2" s="1"/>
  <c r="L9" i="2"/>
  <c r="K9" i="2"/>
  <c r="J9" i="2"/>
  <c r="K7" i="2"/>
  <c r="J7" i="2"/>
  <c r="K6" i="2"/>
  <c r="J6" i="2"/>
  <c r="L6" i="2" s="1"/>
  <c r="L4" i="2"/>
  <c r="K4" i="2"/>
  <c r="J4" i="2"/>
  <c r="K2" i="2"/>
  <c r="J2" i="2"/>
  <c r="L2" i="2" s="1"/>
</calcChain>
</file>

<file path=xl/sharedStrings.xml><?xml version="1.0" encoding="utf-8"?>
<sst xmlns="http://schemas.openxmlformats.org/spreadsheetml/2006/main" count="944" uniqueCount="254">
  <si>
    <t>Name</t>
  </si>
  <si>
    <t>Grant</t>
  </si>
  <si>
    <t>Account Number</t>
  </si>
  <si>
    <t>Employee ID Number</t>
  </si>
  <si>
    <t>Department/ College</t>
  </si>
  <si>
    <t xml:space="preserve">Amount </t>
  </si>
  <si>
    <t>Salary</t>
  </si>
  <si>
    <t xml:space="preserve">Date Submitted </t>
  </si>
  <si>
    <t>Period Worked</t>
  </si>
  <si>
    <t>20000-2005350-16400-61000-215350</t>
  </si>
  <si>
    <t>Amaechi N, Nwaokoro</t>
  </si>
  <si>
    <t xml:space="preserve">Richard Mason </t>
  </si>
  <si>
    <t>MBRS-RISE</t>
  </si>
  <si>
    <t>20000-203524-11100-61000-209600</t>
  </si>
  <si>
    <t>8/23/12 to 11/29/12</t>
  </si>
  <si>
    <t>5/14/12 to 7/07/12</t>
  </si>
  <si>
    <t>Natural Sciences</t>
  </si>
  <si>
    <t>Charles O. Ochie, Sr.</t>
  </si>
  <si>
    <t>20000-0201261-11100-61000-20187</t>
  </si>
  <si>
    <t>8/1/2012 to 8/31/12</t>
  </si>
  <si>
    <t>Sciences and Health Professions</t>
  </si>
  <si>
    <t>Rosemarie Mudny-Shepard</t>
  </si>
  <si>
    <t>20000-2005361-11100-61000-215361</t>
  </si>
  <si>
    <t>8/13/12 to 11/29/12</t>
  </si>
  <si>
    <t xml:space="preserve">Leslie Charles </t>
  </si>
  <si>
    <t>Georgia Space Grant</t>
  </si>
  <si>
    <t>20000-0203920-21000-61000-213920</t>
  </si>
  <si>
    <t>7/23/12 to  7/27/12</t>
  </si>
  <si>
    <t>Director of Upward Bound Program</t>
  </si>
  <si>
    <t xml:space="preserve">Sharon D. Smith </t>
  </si>
  <si>
    <t xml:space="preserve">Summer Food Service Program </t>
  </si>
  <si>
    <t>20000-2001060-13100-6100-636</t>
  </si>
  <si>
    <t>5/12 to 7/12</t>
  </si>
  <si>
    <t>Financial Operation</t>
  </si>
  <si>
    <t>Adansi Amankwaa</t>
  </si>
  <si>
    <t>STI</t>
  </si>
  <si>
    <t>8/1/12 to 8/31/12</t>
  </si>
  <si>
    <t>Arts and Humanities/Behavior Sciences</t>
  </si>
  <si>
    <t>Melisa Widner</t>
  </si>
  <si>
    <t>20000-0201261-11100-61000-250187</t>
  </si>
  <si>
    <t>7/16/12 to 8/31/12</t>
  </si>
  <si>
    <t>Office of Research and Sponsored Programs</t>
  </si>
  <si>
    <t>Andrew Floyd</t>
  </si>
  <si>
    <t>Summer Transportation Institute</t>
  </si>
  <si>
    <t>20000-200-3209-11100-6100-213209</t>
  </si>
  <si>
    <t>3/1/12 to 6/30/12</t>
  </si>
  <si>
    <t>Ellis Davis</t>
  </si>
  <si>
    <t>20000-2005464-11100-61000-215464</t>
  </si>
  <si>
    <t>8/26/12 to 11/29/12</t>
  </si>
  <si>
    <t>Learning Support</t>
  </si>
  <si>
    <t>Edward Lyons</t>
  </si>
  <si>
    <t>Ghislain Mandouma</t>
  </si>
  <si>
    <t>20000-2005464-1100-61000-215464</t>
  </si>
  <si>
    <t>Business</t>
  </si>
  <si>
    <t>8/26/2012 to 11/29/12</t>
  </si>
  <si>
    <t>Zephyrinus Okonkow</t>
  </si>
  <si>
    <t>Math and Computer Science</t>
  </si>
  <si>
    <t>Rhonda Porter</t>
  </si>
  <si>
    <t>John Williams</t>
  </si>
  <si>
    <t>Arun Saha</t>
  </si>
  <si>
    <t>20000-2005464-11100-21000-215464</t>
  </si>
  <si>
    <t>9/2/12 to 12/4/12</t>
  </si>
  <si>
    <t>Dorothey Simmons</t>
  </si>
  <si>
    <t xml:space="preserve">Advancing Academics through advising, teaching, learning, and retention </t>
  </si>
  <si>
    <t>20000-2005464-11100-6100-215464</t>
  </si>
  <si>
    <t>Shawnese Leonard</t>
  </si>
  <si>
    <t>8/1/12 to 9/30/12</t>
  </si>
  <si>
    <t xml:space="preserve">Science and Health Profession/Criminal Justice/ Forensic Science </t>
  </si>
  <si>
    <t xml:space="preserve">Andrea Felton </t>
  </si>
  <si>
    <t>8/1/12 to 9/27/12</t>
  </si>
  <si>
    <t>Academic Affairs</t>
  </si>
  <si>
    <t>Ravindra Malik</t>
  </si>
  <si>
    <t>9/14/12 to 11/29/12</t>
  </si>
  <si>
    <t>Glenn Zuern</t>
  </si>
  <si>
    <t>Arts and Humanities/ Behavioral Sciences</t>
  </si>
  <si>
    <t>20000-2005348-11100-61000-215348-751103</t>
  </si>
  <si>
    <t>CAAM</t>
  </si>
  <si>
    <t>20000-2005466-11100-61000-215466</t>
  </si>
  <si>
    <t>9/22/12 to 9/22/12</t>
  </si>
  <si>
    <t>10/1/12 to 11/29/12</t>
  </si>
  <si>
    <t>Edna Jones</t>
  </si>
  <si>
    <t>Title III Undergraduate Research</t>
  </si>
  <si>
    <t>20000-2005360-16600-61000-215360</t>
  </si>
  <si>
    <t>9/10/12 to 11/16/12</t>
  </si>
  <si>
    <t>Sciences and Health Professions/ Department of Nursing</t>
  </si>
  <si>
    <t>Wanda Allen</t>
  </si>
  <si>
    <t>Title III Sponsored Supplemental Instr.</t>
  </si>
  <si>
    <t>0005585</t>
  </si>
  <si>
    <t>0256543</t>
  </si>
  <si>
    <t>Marcus Hines</t>
  </si>
  <si>
    <t>0004426</t>
  </si>
  <si>
    <t>Cynthia Ragsdale</t>
  </si>
  <si>
    <t>20000-2005360-16600-6100-215360</t>
  </si>
  <si>
    <t>0267069</t>
  </si>
  <si>
    <t>Donyale Childs</t>
  </si>
  <si>
    <t>0220034</t>
  </si>
  <si>
    <t>Anta'Sha Jones</t>
  </si>
  <si>
    <t>0004990</t>
  </si>
  <si>
    <t xml:space="preserve">Melvin A Shelton </t>
  </si>
  <si>
    <t>20000-2005466-11100-6100215466</t>
  </si>
  <si>
    <t>10/01/121 to 11/29/12</t>
  </si>
  <si>
    <t>Patrick Ibe</t>
  </si>
  <si>
    <t>Criminal Justice</t>
  </si>
  <si>
    <t>George Thomas</t>
  </si>
  <si>
    <t>CHSP/ Criminal Justice forensic Science</t>
  </si>
  <si>
    <t>Dedra S. Harvey</t>
  </si>
  <si>
    <t>Laverne Luster</t>
  </si>
  <si>
    <t>8/29/2012 to 11/29/12</t>
  </si>
  <si>
    <t>20000-2005361-11100-61000-21561</t>
  </si>
  <si>
    <t>8/13/12 to 9/30/12</t>
  </si>
  <si>
    <t>Wanjon Hu</t>
  </si>
  <si>
    <t>20000-2005476-16400-61000-215476</t>
  </si>
  <si>
    <t>9/5/12 to 10/31/12</t>
  </si>
  <si>
    <t>002671</t>
  </si>
  <si>
    <t>0005538</t>
  </si>
  <si>
    <t>CSHP/ Natural Science</t>
  </si>
  <si>
    <t>Science and Health Profession</t>
  </si>
  <si>
    <t>0003365</t>
  </si>
  <si>
    <t xml:space="preserve">Science and Health Professions </t>
  </si>
  <si>
    <t>Seyed Roosta</t>
  </si>
  <si>
    <t>Science of Health Professional/ Math and Computer Science</t>
  </si>
  <si>
    <t>Vanderpuye A. Oluseyi</t>
  </si>
  <si>
    <t>Uzoma Okafor</t>
  </si>
  <si>
    <t>Criminal Justice and  Forensic  Science</t>
  </si>
  <si>
    <t>0001236</t>
  </si>
  <si>
    <t>Seong S. Seo</t>
  </si>
  <si>
    <t>Sherryl Johnson</t>
  </si>
  <si>
    <t>Quiteya Walker</t>
  </si>
  <si>
    <t xml:space="preserve">Education/Counseling </t>
  </si>
  <si>
    <t>Amber Deane</t>
  </si>
  <si>
    <t>0257851</t>
  </si>
  <si>
    <t>Behavioral Science</t>
  </si>
  <si>
    <t>Hema Mason</t>
  </si>
  <si>
    <t>Melissa Gosdin</t>
  </si>
  <si>
    <t xml:space="preserve">Zachariah Oomen </t>
  </si>
  <si>
    <t>Kendra Merchant</t>
  </si>
  <si>
    <t xml:space="preserve">Advance Academics through Advising &amp; Retention </t>
  </si>
  <si>
    <t xml:space="preserve">Summer Transportation Institute  Program </t>
  </si>
  <si>
    <t>Clifford Marshall</t>
  </si>
  <si>
    <t>Armed for Success Learning  Communities</t>
  </si>
  <si>
    <t>Improving Teaching, Learning and Scholarship</t>
  </si>
  <si>
    <t>Student Affairs</t>
  </si>
  <si>
    <t>Jane Mitchell-Hale</t>
  </si>
  <si>
    <t xml:space="preserve">Summer Transportation Institute </t>
  </si>
  <si>
    <t>Robert Steven Owor</t>
  </si>
  <si>
    <t>English, Modern Languages and Mass Communication</t>
  </si>
  <si>
    <t xml:space="preserve">Business/Management </t>
  </si>
  <si>
    <t xml:space="preserve">Business/Business Administration </t>
  </si>
  <si>
    <t>9/19/12 to 9/1912</t>
  </si>
  <si>
    <t xml:space="preserve">Chinenye Ofodile </t>
  </si>
  <si>
    <t>2000-2005476-164006100215476</t>
  </si>
  <si>
    <t>986008770</t>
  </si>
  <si>
    <t>Connie Nesbitt</t>
  </si>
  <si>
    <t xml:space="preserve">Georgia Strategic Prevention Framework State Incentive </t>
  </si>
  <si>
    <t>20000-0204021-13100-61000-209400</t>
  </si>
  <si>
    <t>08/18/12 to 10/27/12</t>
  </si>
  <si>
    <t>College of Arts &amp; Humaities - Department of Social Work</t>
  </si>
  <si>
    <t>College of Science Health/ Math &amp;C.S</t>
  </si>
  <si>
    <t>Amitabh Sing</t>
  </si>
  <si>
    <t>information techonology services</t>
  </si>
  <si>
    <t>20000-0202599-12100-61000-212599</t>
  </si>
  <si>
    <t>Waste to energy ag roughage study</t>
  </si>
  <si>
    <t>1/2012 to 6/30/12</t>
  </si>
  <si>
    <t>0002735</t>
  </si>
  <si>
    <t>Juan Jaramillo</t>
  </si>
  <si>
    <t>CALM</t>
  </si>
  <si>
    <t>20000-301050610000-521100</t>
  </si>
  <si>
    <t>11/01/12 to 06/30/13</t>
  </si>
  <si>
    <t>968-00-5500</t>
  </si>
  <si>
    <t>College of Business</t>
  </si>
  <si>
    <t xml:space="preserve">Kathaleena Monds </t>
  </si>
  <si>
    <t>Learning Community</t>
  </si>
  <si>
    <t>01/01/13 to 5/01/13</t>
  </si>
  <si>
    <t>986001186</t>
  </si>
  <si>
    <t>not signed by Dr. Haywood</t>
  </si>
  <si>
    <t>968005500</t>
  </si>
  <si>
    <t>Carolyn Rollins</t>
  </si>
  <si>
    <t>Scholarship of Teacing and Learning</t>
  </si>
  <si>
    <t>20000-20054695-11100-61000-215465</t>
  </si>
  <si>
    <t>11/15/21 to 11/15/12</t>
  </si>
  <si>
    <t>986002840</t>
  </si>
  <si>
    <t xml:space="preserve">College of education </t>
  </si>
  <si>
    <t xml:space="preserve">College of Arts &amp; Humanities department of Social Work </t>
  </si>
  <si>
    <t>20000-0204021-1310061000-209400</t>
  </si>
  <si>
    <t>12-11-12 to 01-30-12</t>
  </si>
  <si>
    <t xml:space="preserve">Marilyn Spear,am </t>
  </si>
  <si>
    <t>Babara Norwak</t>
  </si>
  <si>
    <t>20000-0301050-61000-521100</t>
  </si>
  <si>
    <t>12/01/12 to 04/30/13</t>
  </si>
  <si>
    <t>Masters Enhancement Grant</t>
  </si>
  <si>
    <t>20000-2009021-11100-61000-200902</t>
  </si>
  <si>
    <t>12/14/12 to 01/15/13</t>
  </si>
  <si>
    <t>986004542</t>
  </si>
  <si>
    <t>ASU Math - Associate Professor</t>
  </si>
  <si>
    <t xml:space="preserve">Mitchell Mathis </t>
  </si>
  <si>
    <t>20000-2005465-11100-61000-215465</t>
  </si>
  <si>
    <t>11/15/12 to 11/15/12</t>
  </si>
  <si>
    <t>04/01/12 to 12/14/12</t>
  </si>
  <si>
    <t>0000937</t>
  </si>
  <si>
    <t>1/7/2013 to 4/29/2013</t>
  </si>
  <si>
    <t>Student Ballooning Project</t>
  </si>
  <si>
    <t>2000-02023560-12100-61000-203560</t>
  </si>
  <si>
    <t>01/15/13 to 5/15/13</t>
  </si>
  <si>
    <t>005538</t>
  </si>
  <si>
    <t>CSHP/Natural Science</t>
  </si>
  <si>
    <t>Atin Sinha</t>
  </si>
  <si>
    <t>Resarch Experience in Scientific Payload</t>
  </si>
  <si>
    <t>200000-0203560-12100-61000-203560</t>
  </si>
  <si>
    <t>01/14/13 to 04/29/13</t>
  </si>
  <si>
    <t>Science and Health Professions/ Natrual Sciences</t>
  </si>
  <si>
    <t>MARC Program</t>
  </si>
  <si>
    <t>2/11/13 to 3/01/13</t>
  </si>
  <si>
    <t>Physics</t>
  </si>
  <si>
    <t>03/04/13 to 03/22/13</t>
  </si>
  <si>
    <t>Chemistry</t>
  </si>
  <si>
    <t>01/21/13 to 02/08/13</t>
  </si>
  <si>
    <t>00001236</t>
  </si>
  <si>
    <t>Rosa Sirmans</t>
  </si>
  <si>
    <t>04/01/13 to 04/19/13</t>
  </si>
  <si>
    <t xml:space="preserve">Reading Comprehension </t>
  </si>
  <si>
    <t>2000 0203566 12100 6100 213566</t>
  </si>
  <si>
    <t>20000-2005472-16500-61000-215472</t>
  </si>
  <si>
    <t>2/4/13 to 4/29/13</t>
  </si>
  <si>
    <t>20000-2005472-16500 61000-215472</t>
  </si>
  <si>
    <t>2/4/2013 to 4/29/2013</t>
  </si>
  <si>
    <t>Marilyn Spearman</t>
  </si>
  <si>
    <t>Salary not listed</t>
  </si>
  <si>
    <t xml:space="preserve">Amount Used </t>
  </si>
  <si>
    <t>Max Amount</t>
  </si>
  <si>
    <t>information technology services</t>
  </si>
  <si>
    <t>Research Experience in Scientific Payload</t>
  </si>
  <si>
    <t>Science and Health Professions/ Natural Sciences</t>
  </si>
  <si>
    <t>Scholarship of Teaching and Learning</t>
  </si>
  <si>
    <t>College of Arts &amp; Humanities - Department of Social Work</t>
  </si>
  <si>
    <t>Amount over 10%</t>
  </si>
  <si>
    <t>Remaining  Amount</t>
  </si>
  <si>
    <t>2/04/13 to 4/29/13</t>
  </si>
  <si>
    <t>Last Name</t>
  </si>
  <si>
    <t>First Name</t>
  </si>
  <si>
    <t>Date Submitted</t>
  </si>
  <si>
    <t>Amount Request</t>
  </si>
  <si>
    <t>Remaining Amount</t>
  </si>
  <si>
    <t>Estimated Hours</t>
  </si>
  <si>
    <t>Date to be Paid</t>
  </si>
  <si>
    <t>Semester</t>
  </si>
  <si>
    <t>Year</t>
  </si>
  <si>
    <t>Start Date for Work</t>
  </si>
  <si>
    <t>End Date for Work</t>
  </si>
  <si>
    <t>Grant Name</t>
  </si>
  <si>
    <t>Total</t>
  </si>
  <si>
    <t>Requested Compensation Not to Exceed</t>
  </si>
  <si>
    <t>Supplemenatal Compensation In-house Tracking Tool</t>
  </si>
  <si>
    <t>Facuty: 10% of institutional academic base salary for 10-month employees per semester</t>
  </si>
  <si>
    <t>Staff: 7.5% of institutional base salary for 12 month employees per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</si>
</sst>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"/>
      <name val="Calibri"/>
      <family val="2"/>
    </font>
    <font>
      <i/>
      <sz val="8"/>
      <color theme="1"/>
      <name val="Arial Narrow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4" fontId="2" fillId="0" borderId="0" xfId="1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3" borderId="1" xfId="2" applyFill="1" applyAlignment="1">
      <alignment vertical="center"/>
    </xf>
    <xf numFmtId="164" fontId="5" fillId="3" borderId="1" xfId="2" applyNumberFormat="1" applyFill="1" applyAlignment="1">
      <alignment horizontal="center" vertical="center"/>
    </xf>
    <xf numFmtId="0" fontId="5" fillId="3" borderId="1" xfId="2" applyFill="1" applyAlignment="1">
      <alignment horizontal="left" vertical="center" wrapText="1"/>
    </xf>
    <xf numFmtId="0" fontId="5" fillId="3" borderId="1" xfId="2" applyFill="1" applyAlignment="1">
      <alignment vertical="center" wrapText="1"/>
    </xf>
    <xf numFmtId="14" fontId="5" fillId="3" borderId="1" xfId="2" applyNumberFormat="1" applyFill="1" applyAlignment="1">
      <alignment horizontal="center" vertical="center"/>
    </xf>
    <xf numFmtId="1" fontId="5" fillId="3" borderId="1" xfId="2" applyNumberFormat="1" applyFill="1" applyAlignment="1">
      <alignment horizontal="center" vertical="center"/>
    </xf>
    <xf numFmtId="44" fontId="5" fillId="3" borderId="1" xfId="2" applyNumberFormat="1" applyFill="1" applyAlignment="1">
      <alignment vertical="center"/>
    </xf>
    <xf numFmtId="0" fontId="5" fillId="0" borderId="1" xfId="2"/>
    <xf numFmtId="49" fontId="5" fillId="3" borderId="1" xfId="2" applyNumberFormat="1" applyFill="1" applyAlignment="1">
      <alignment horizontal="center" vertical="center"/>
    </xf>
    <xf numFmtId="0" fontId="5" fillId="3" borderId="1" xfId="2" applyFill="1" applyAlignment="1">
      <alignment wrapText="1"/>
    </xf>
    <xf numFmtId="0" fontId="5" fillId="2" borderId="1" xfId="2" applyFill="1" applyAlignment="1">
      <alignment vertical="center"/>
    </xf>
    <xf numFmtId="164" fontId="5" fillId="2" borderId="1" xfId="2" applyNumberFormat="1" applyFill="1" applyAlignment="1">
      <alignment horizontal="center" vertical="center"/>
    </xf>
    <xf numFmtId="0" fontId="5" fillId="2" borderId="1" xfId="2" applyFill="1" applyAlignment="1">
      <alignment horizontal="left" vertical="center" wrapText="1"/>
    </xf>
    <xf numFmtId="0" fontId="5" fillId="2" borderId="1" xfId="2" applyFill="1" applyAlignment="1">
      <alignment vertical="center" wrapText="1"/>
    </xf>
    <xf numFmtId="14" fontId="5" fillId="2" borderId="1" xfId="2" applyNumberFormat="1" applyFill="1" applyAlignment="1">
      <alignment horizontal="center" vertical="center"/>
    </xf>
    <xf numFmtId="49" fontId="5" fillId="2" borderId="1" xfId="2" applyNumberFormat="1" applyFill="1" applyAlignment="1">
      <alignment horizontal="center" vertical="center"/>
    </xf>
    <xf numFmtId="44" fontId="5" fillId="2" borderId="1" xfId="2" applyNumberFormat="1" applyFill="1" applyAlignment="1">
      <alignment vertical="center"/>
    </xf>
    <xf numFmtId="0" fontId="5" fillId="0" borderId="1" xfId="2" applyAlignment="1">
      <alignment vertical="center"/>
    </xf>
    <xf numFmtId="164" fontId="5" fillId="0" borderId="1" xfId="2" applyNumberFormat="1" applyAlignment="1">
      <alignment horizontal="center" vertical="center"/>
    </xf>
    <xf numFmtId="0" fontId="5" fillId="0" borderId="1" xfId="2" applyAlignment="1">
      <alignment horizontal="left" vertical="center" wrapText="1"/>
    </xf>
    <xf numFmtId="0" fontId="5" fillId="0" borderId="1" xfId="2" applyAlignment="1">
      <alignment vertical="center" wrapText="1"/>
    </xf>
    <xf numFmtId="14" fontId="5" fillId="0" borderId="1" xfId="2" applyNumberFormat="1" applyAlignment="1">
      <alignment horizontal="center" vertical="center"/>
    </xf>
    <xf numFmtId="49" fontId="5" fillId="0" borderId="1" xfId="2" applyNumberFormat="1" applyAlignment="1">
      <alignment horizontal="center" vertical="center"/>
    </xf>
    <xf numFmtId="44" fontId="5" fillId="0" borderId="1" xfId="2" applyNumberFormat="1" applyAlignment="1">
      <alignment vertical="center"/>
    </xf>
    <xf numFmtId="1" fontId="5" fillId="0" borderId="1" xfId="2" applyNumberFormat="1" applyAlignment="1">
      <alignment horizontal="center" vertical="center"/>
    </xf>
    <xf numFmtId="0" fontId="5" fillId="6" borderId="1" xfId="2" applyFill="1" applyAlignment="1">
      <alignment horizontal="center" vertical="center" wrapText="1"/>
    </xf>
    <xf numFmtId="164" fontId="5" fillId="6" borderId="1" xfId="2" applyNumberFormat="1" applyFill="1" applyAlignment="1">
      <alignment horizontal="center" vertical="center" wrapText="1"/>
    </xf>
    <xf numFmtId="14" fontId="5" fillId="6" borderId="1" xfId="2" applyNumberFormat="1" applyFill="1" applyAlignment="1">
      <alignment horizontal="center" vertical="center" wrapText="1"/>
    </xf>
    <xf numFmtId="1" fontId="5" fillId="6" borderId="1" xfId="2" applyNumberFormat="1" applyFill="1" applyAlignment="1">
      <alignment horizontal="center" vertical="center" wrapText="1"/>
    </xf>
    <xf numFmtId="44" fontId="5" fillId="6" borderId="1" xfId="2" applyNumberForma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horizontal="center"/>
    </xf>
    <xf numFmtId="0" fontId="4" fillId="6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14" fontId="2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 wrapText="1"/>
    </xf>
    <xf numFmtId="44" fontId="3" fillId="4" borderId="0" xfId="1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horizontal="center" wrapText="1"/>
    </xf>
    <xf numFmtId="0" fontId="2" fillId="7" borderId="0" xfId="0" applyFont="1" applyFill="1" applyAlignment="1">
      <alignment wrapText="1"/>
    </xf>
    <xf numFmtId="14" fontId="2" fillId="7" borderId="0" xfId="0" applyNumberFormat="1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44" fontId="2" fillId="7" borderId="0" xfId="1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4" fontId="2" fillId="5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44" fontId="2" fillId="5" borderId="0" xfId="1" applyFont="1" applyFill="1" applyAlignment="1">
      <alignment horizontal="center" wrapText="1"/>
    </xf>
    <xf numFmtId="0" fontId="2" fillId="6" borderId="0" xfId="0" applyFont="1" applyFill="1" applyAlignment="1">
      <alignment wrapText="1"/>
    </xf>
    <xf numFmtId="14" fontId="2" fillId="6" borderId="0" xfId="0" applyNumberFormat="1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44" fontId="2" fillId="6" borderId="0" xfId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4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44" fontId="2" fillId="2" borderId="0" xfId="1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14" fontId="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4" fontId="2" fillId="3" borderId="0" xfId="1" applyFont="1" applyFill="1" applyAlignment="1">
      <alignment horizontal="center" wrapText="1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5" fillId="3" borderId="0" xfId="2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center" wrapText="1"/>
    </xf>
    <xf numFmtId="164" fontId="5" fillId="3" borderId="0" xfId="2" applyNumberFormat="1" applyFill="1" applyBorder="1" applyAlignment="1">
      <alignment horizontal="center" vertical="center"/>
    </xf>
    <xf numFmtId="0" fontId="5" fillId="3" borderId="0" xfId="2" applyFill="1" applyBorder="1" applyAlignment="1">
      <alignment horizontal="left" vertical="center" wrapText="1"/>
    </xf>
    <xf numFmtId="0" fontId="5" fillId="3" borderId="0" xfId="2" applyFill="1" applyBorder="1" applyAlignment="1">
      <alignment vertical="center" wrapText="1"/>
    </xf>
    <xf numFmtId="0" fontId="2" fillId="3" borderId="1" xfId="0" applyFont="1" applyFill="1" applyBorder="1" applyAlignment="1">
      <alignment horizontal="center" wrapText="1"/>
    </xf>
    <xf numFmtId="14" fontId="5" fillId="3" borderId="0" xfId="2" applyNumberFormat="1" applyFill="1" applyBorder="1" applyAlignment="1">
      <alignment horizontal="center" vertical="center"/>
    </xf>
    <xf numFmtId="1" fontId="5" fillId="3" borderId="0" xfId="2" applyNumberForma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wrapText="1"/>
    </xf>
    <xf numFmtId="44" fontId="5" fillId="3" borderId="0" xfId="2" applyNumberFormat="1" applyFill="1" applyBorder="1" applyAlignment="1">
      <alignment vertical="center"/>
    </xf>
    <xf numFmtId="0" fontId="5" fillId="0" borderId="0" xfId="2" applyBorder="1"/>
    <xf numFmtId="0" fontId="5" fillId="3" borderId="1" xfId="2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5" fillId="3" borderId="1" xfId="2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3" borderId="1" xfId="2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1" xfId="2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5" fillId="3" borderId="1" xfId="2" applyNumberForma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5" fillId="3" borderId="1" xfId="2" applyNumberForma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4" fontId="5" fillId="3" borderId="1" xfId="2" applyNumberFormat="1" applyFill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5" fillId="0" borderId="1" xfId="2" applyBorder="1"/>
    <xf numFmtId="0" fontId="2" fillId="0" borderId="1" xfId="0" applyFont="1" applyBorder="1"/>
    <xf numFmtId="14" fontId="5" fillId="3" borderId="0" xfId="2" applyNumberFormat="1" applyFill="1" applyBorder="1" applyAlignment="1">
      <alignment vertical="center"/>
    </xf>
    <xf numFmtId="49" fontId="5" fillId="3" borderId="0" xfId="2" applyNumberFormat="1" applyFill="1" applyBorder="1" applyAlignment="1">
      <alignment horizontal="center" vertical="center"/>
    </xf>
    <xf numFmtId="0" fontId="0" fillId="10" borderId="4" xfId="0" applyFont="1" applyFill="1" applyBorder="1" applyAlignment="1">
      <alignment vertical="center" wrapText="1"/>
    </xf>
    <xf numFmtId="0" fontId="0" fillId="10" borderId="5" xfId="0" applyFont="1" applyFill="1" applyBorder="1" applyAlignment="1">
      <alignment vertical="center" wrapText="1"/>
    </xf>
    <xf numFmtId="14" fontId="0" fillId="10" borderId="5" xfId="0" applyNumberFormat="1" applyFont="1" applyFill="1" applyBorder="1" applyAlignment="1">
      <alignment vertical="center" wrapText="1"/>
    </xf>
    <xf numFmtId="165" fontId="0" fillId="10" borderId="5" xfId="0" applyNumberFormat="1" applyFont="1" applyFill="1" applyBorder="1" applyAlignment="1">
      <alignment vertical="center" wrapText="1"/>
    </xf>
    <xf numFmtId="0" fontId="0" fillId="8" borderId="4" xfId="0" applyFont="1" applyFill="1" applyBorder="1" applyAlignment="1">
      <alignment vertical="center" wrapText="1"/>
    </xf>
    <xf numFmtId="0" fontId="0" fillId="8" borderId="5" xfId="0" applyFont="1" applyFill="1" applyBorder="1" applyAlignment="1">
      <alignment vertical="center" wrapText="1"/>
    </xf>
    <xf numFmtId="14" fontId="0" fillId="8" borderId="5" xfId="0" applyNumberFormat="1" applyFont="1" applyFill="1" applyBorder="1" applyAlignment="1">
      <alignment vertical="center" wrapText="1"/>
    </xf>
    <xf numFmtId="165" fontId="0" fillId="8" borderId="5" xfId="0" applyNumberFormat="1" applyFont="1" applyFill="1" applyBorder="1" applyAlignment="1">
      <alignment vertical="center" wrapText="1"/>
    </xf>
    <xf numFmtId="0" fontId="0" fillId="8" borderId="5" xfId="0" applyFont="1" applyFill="1" applyBorder="1" applyAlignment="1">
      <alignment horizontal="left" vertical="center" wrapText="1"/>
    </xf>
    <xf numFmtId="0" fontId="0" fillId="10" borderId="5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165" fontId="0" fillId="8" borderId="5" xfId="0" applyNumberFormat="1" applyFont="1" applyFill="1" applyBorder="1" applyAlignment="1">
      <alignment horizontal="center" vertical="center" wrapText="1"/>
    </xf>
    <xf numFmtId="0" fontId="0" fillId="8" borderId="5" xfId="0" applyNumberFormat="1" applyFont="1" applyFill="1" applyBorder="1" applyAlignment="1">
      <alignment vertical="center" wrapText="1"/>
    </xf>
    <xf numFmtId="165" fontId="0" fillId="8" borderId="5" xfId="0" applyNumberFormat="1" applyFont="1" applyFill="1" applyBorder="1" applyAlignment="1">
      <alignment horizontal="left" vertical="center" wrapText="1"/>
    </xf>
    <xf numFmtId="14" fontId="0" fillId="10" borderId="5" xfId="0" applyNumberFormat="1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left" vertical="center" wrapText="1"/>
    </xf>
    <xf numFmtId="165" fontId="0" fillId="10" borderId="5" xfId="0" applyNumberFormat="1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14" fontId="0" fillId="8" borderId="5" xfId="0" applyNumberFormat="1" applyFont="1" applyFill="1" applyBorder="1" applyAlignment="1">
      <alignment horizontal="left" vertical="center" wrapText="1"/>
    </xf>
    <xf numFmtId="0" fontId="0" fillId="10" borderId="4" xfId="0" quotePrefix="1" applyFont="1" applyFill="1" applyBorder="1" applyAlignment="1">
      <alignment horizontal="left" vertical="center" wrapText="1"/>
    </xf>
    <xf numFmtId="0" fontId="0" fillId="10" borderId="5" xfId="0" applyNumberFormat="1" applyFont="1" applyFill="1" applyBorder="1" applyAlignment="1">
      <alignment horizontal="left" vertical="center" wrapText="1"/>
    </xf>
    <xf numFmtId="0" fontId="0" fillId="8" borderId="5" xfId="0" applyNumberFormat="1" applyFont="1" applyFill="1" applyBorder="1" applyAlignment="1">
      <alignment horizontal="left" vertical="center" wrapText="1"/>
    </xf>
    <xf numFmtId="0" fontId="6" fillId="9" borderId="3" xfId="0" applyNumberFormat="1" applyFont="1" applyFill="1" applyBorder="1" applyAlignment="1">
      <alignment horizontal="center" vertical="center"/>
    </xf>
    <xf numFmtId="0" fontId="0" fillId="10" borderId="5" xfId="0" applyNumberFormat="1" applyFont="1" applyFill="1" applyBorder="1" applyAlignment="1">
      <alignment vertical="center" wrapText="1"/>
    </xf>
    <xf numFmtId="0" fontId="0" fillId="0" borderId="0" xfId="0" applyNumberFormat="1"/>
    <xf numFmtId="0" fontId="6" fillId="9" borderId="3" xfId="0" applyNumberFormat="1" applyFont="1" applyFill="1" applyBorder="1" applyAlignment="1">
      <alignment horizontal="center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0" fillId="10" borderId="5" xfId="0" applyNumberFormat="1" applyFont="1" applyFill="1" applyBorder="1" applyAlignment="1">
      <alignment horizontal="left" vertical="center" wrapText="1"/>
    </xf>
    <xf numFmtId="164" fontId="0" fillId="8" borderId="5" xfId="0" applyNumberFormat="1" applyFont="1" applyFill="1" applyBorder="1" applyAlignment="1">
      <alignment horizontal="left" vertical="center" wrapText="1"/>
    </xf>
    <xf numFmtId="164" fontId="0" fillId="8" borderId="5" xfId="0" applyNumberFormat="1" applyFont="1" applyFill="1" applyBorder="1" applyAlignment="1">
      <alignment vertical="center" wrapText="1"/>
    </xf>
    <xf numFmtId="164" fontId="0" fillId="10" borderId="5" xfId="0" applyNumberFormat="1" applyFont="1" applyFill="1" applyBorder="1" applyAlignment="1">
      <alignment vertical="center" wrapText="1"/>
    </xf>
    <xf numFmtId="164" fontId="0" fillId="0" borderId="0" xfId="0" applyNumberFormat="1"/>
    <xf numFmtId="164" fontId="0" fillId="10" borderId="5" xfId="0" applyNumberFormat="1" applyFont="1" applyFill="1" applyBorder="1" applyAlignment="1">
      <alignment horizontal="center" vertical="center" wrapText="1"/>
    </xf>
    <xf numFmtId="164" fontId="0" fillId="8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6" fillId="9" borderId="3" xfId="0" applyNumberFormat="1" applyFont="1" applyFill="1" applyBorder="1" applyAlignment="1">
      <alignment horizontal="center" vertical="center"/>
    </xf>
    <xf numFmtId="165" fontId="6" fillId="9" borderId="3" xfId="0" applyNumberFormat="1" applyFont="1" applyFill="1" applyBorder="1" applyAlignment="1">
      <alignment horizontal="center" vertical="center" wrapText="1"/>
    </xf>
    <xf numFmtId="165" fontId="6" fillId="9" borderId="3" xfId="0" applyNumberFormat="1" applyFont="1" applyFill="1" applyBorder="1" applyAlignment="1">
      <alignment horizontal="center" vertical="center"/>
    </xf>
    <xf numFmtId="165" fontId="0" fillId="10" borderId="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7" fillId="11" borderId="0" xfId="0" applyFont="1" applyFill="1" applyAlignment="1">
      <alignment horizontal="left" vertical="top" wrapText="1"/>
    </xf>
    <xf numFmtId="0" fontId="8" fillId="11" borderId="0" xfId="0" applyFont="1" applyFill="1" applyAlignment="1">
      <alignment horizontal="left" vertical="center" wrapText="1"/>
    </xf>
    <xf numFmtId="0" fontId="9" fillId="1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2" readingOrder="1"/>
    </xf>
    <xf numFmtId="0" fontId="11" fillId="0" borderId="0" xfId="0" applyNumberFormat="1" applyFont="1"/>
    <xf numFmtId="164" fontId="11" fillId="0" borderId="0" xfId="0" applyNumberFormat="1" applyFont="1"/>
    <xf numFmtId="165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</cellXfs>
  <cellStyles count="3">
    <cellStyle name="Currency" xfId="1" builtinId="4"/>
    <cellStyle name="Heading 3" xfId="2" builtinId="18"/>
    <cellStyle name="Normal" xfId="0" builtinId="0"/>
  </cellStyles>
  <dxfs count="0"/>
  <tableStyles count="0" defaultTableStyle="TableStyleMedium2" defaultPivotStyle="PivotStyleLight16"/>
  <colors>
    <mruColors>
      <color rgb="FF44FE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3"/>
  <sheetViews>
    <sheetView showWhiteSpace="0" view="pageLayout" zoomScaleNormal="100" workbookViewId="0">
      <selection activeCell="A2" sqref="A2:XFD5"/>
    </sheetView>
  </sheetViews>
  <sheetFormatPr defaultRowHeight="15" x14ac:dyDescent="0.25"/>
  <cols>
    <col min="1" max="1" width="25.140625" style="1" customWidth="1"/>
    <col min="2" max="2" width="14.7109375" style="5" customWidth="1"/>
    <col min="3" max="3" width="27.140625" style="6" customWidth="1"/>
    <col min="4" max="4" width="31.85546875" style="2" customWidth="1"/>
    <col min="5" max="5" width="23.5703125" style="7" customWidth="1"/>
    <col min="6" max="6" width="17" style="8" customWidth="1"/>
    <col min="7" max="7" width="34.42578125" style="2" customWidth="1"/>
    <col min="8" max="8" width="11.140625" style="9" customWidth="1"/>
    <col min="9" max="9" width="12.42578125" style="9" bestFit="1" customWidth="1"/>
    <col min="10" max="10" width="13.5703125" style="3" customWidth="1"/>
    <col min="11" max="11" width="11.42578125" style="3" customWidth="1"/>
    <col min="12" max="12" width="12.85546875" style="3" customWidth="1"/>
    <col min="13" max="16384" width="9.140625" style="3"/>
  </cols>
  <sheetData>
    <row r="1" spans="1:12" ht="30.75" thickBot="1" x14ac:dyDescent="0.3">
      <c r="A1" s="11" t="s">
        <v>21</v>
      </c>
      <c r="B1" s="12">
        <v>40918</v>
      </c>
      <c r="C1" s="13" t="s">
        <v>139</v>
      </c>
      <c r="D1" s="14" t="s">
        <v>77</v>
      </c>
      <c r="E1" s="15" t="s">
        <v>199</v>
      </c>
      <c r="F1" s="16">
        <v>986001292</v>
      </c>
      <c r="G1" s="14" t="s">
        <v>145</v>
      </c>
      <c r="H1" s="17">
        <v>250</v>
      </c>
      <c r="I1" s="17">
        <v>58083</v>
      </c>
      <c r="J1" s="18"/>
    </row>
    <row r="2" spans="1:12" s="4" customFormat="1" ht="30.75" thickBot="1" x14ac:dyDescent="0.3">
      <c r="A2" s="11" t="s">
        <v>10</v>
      </c>
      <c r="B2" s="12">
        <v>41047</v>
      </c>
      <c r="C2" s="13" t="s">
        <v>81</v>
      </c>
      <c r="D2" s="14" t="s">
        <v>9</v>
      </c>
      <c r="E2" s="15" t="s">
        <v>15</v>
      </c>
      <c r="F2" s="16">
        <v>986004386</v>
      </c>
      <c r="G2" s="14" t="s">
        <v>147</v>
      </c>
      <c r="H2" s="17">
        <v>1000</v>
      </c>
      <c r="I2" s="17">
        <v>64292</v>
      </c>
      <c r="J2" s="18"/>
      <c r="K2" s="3"/>
      <c r="L2" s="3"/>
    </row>
    <row r="3" spans="1:12" ht="30.75" thickBot="1" x14ac:dyDescent="0.3">
      <c r="A3" s="11" t="s">
        <v>24</v>
      </c>
      <c r="B3" s="12">
        <v>41085</v>
      </c>
      <c r="C3" s="13" t="s">
        <v>25</v>
      </c>
      <c r="D3" s="14" t="s">
        <v>26</v>
      </c>
      <c r="E3" s="15" t="s">
        <v>27</v>
      </c>
      <c r="F3" s="16">
        <v>906010932</v>
      </c>
      <c r="G3" s="14" t="s">
        <v>28</v>
      </c>
      <c r="H3" s="17">
        <v>500</v>
      </c>
      <c r="I3" s="17"/>
      <c r="J3" s="18"/>
    </row>
    <row r="4" spans="1:12" ht="30.75" thickBot="1" x14ac:dyDescent="0.3">
      <c r="A4" s="11" t="s">
        <v>42</v>
      </c>
      <c r="B4" s="12">
        <v>41095</v>
      </c>
      <c r="C4" s="13" t="s">
        <v>43</v>
      </c>
      <c r="D4" s="14" t="s">
        <v>44</v>
      </c>
      <c r="E4" s="15" t="s">
        <v>45</v>
      </c>
      <c r="F4" s="16">
        <v>986000746</v>
      </c>
      <c r="G4" s="14" t="s">
        <v>41</v>
      </c>
      <c r="H4" s="17">
        <v>1500</v>
      </c>
      <c r="I4" s="17">
        <v>48700</v>
      </c>
      <c r="J4" s="18"/>
    </row>
    <row r="5" spans="1:12" ht="30.75" thickBot="1" x14ac:dyDescent="0.3">
      <c r="A5" s="11" t="s">
        <v>38</v>
      </c>
      <c r="B5" s="12">
        <v>41099</v>
      </c>
      <c r="C5" s="13" t="s">
        <v>143</v>
      </c>
      <c r="D5" s="14" t="s">
        <v>39</v>
      </c>
      <c r="E5" s="15" t="s">
        <v>40</v>
      </c>
      <c r="F5" s="16">
        <v>986003960</v>
      </c>
      <c r="G5" s="14" t="s">
        <v>41</v>
      </c>
      <c r="H5" s="17">
        <v>600</v>
      </c>
      <c r="I5" s="17">
        <v>35000</v>
      </c>
      <c r="J5" s="18"/>
    </row>
    <row r="6" spans="1:12" ht="30.75" thickBot="1" x14ac:dyDescent="0.3">
      <c r="A6" s="11" t="s">
        <v>105</v>
      </c>
      <c r="B6" s="12">
        <v>41127</v>
      </c>
      <c r="C6" s="13" t="s">
        <v>139</v>
      </c>
      <c r="D6" s="14" t="s">
        <v>108</v>
      </c>
      <c r="E6" s="15" t="s">
        <v>109</v>
      </c>
      <c r="F6" s="16">
        <v>986002597</v>
      </c>
      <c r="G6" s="14" t="s">
        <v>140</v>
      </c>
      <c r="H6" s="17">
        <v>1000</v>
      </c>
      <c r="I6" s="17">
        <v>45252</v>
      </c>
      <c r="J6" s="18"/>
    </row>
    <row r="7" spans="1:12" ht="30.75" thickBot="1" x14ac:dyDescent="0.3">
      <c r="A7" s="11" t="s">
        <v>34</v>
      </c>
      <c r="B7" s="12">
        <v>41128</v>
      </c>
      <c r="C7" s="13" t="s">
        <v>35</v>
      </c>
      <c r="D7" s="14" t="s">
        <v>18</v>
      </c>
      <c r="E7" s="15" t="s">
        <v>36</v>
      </c>
      <c r="F7" s="16">
        <v>986001318</v>
      </c>
      <c r="G7" s="14" t="s">
        <v>37</v>
      </c>
      <c r="H7" s="17">
        <v>2500</v>
      </c>
      <c r="I7" s="17">
        <v>79405</v>
      </c>
      <c r="J7" s="18"/>
    </row>
    <row r="8" spans="1:12" ht="30.75" thickBot="1" x14ac:dyDescent="0.3">
      <c r="A8" s="11" t="s">
        <v>73</v>
      </c>
      <c r="B8" s="12">
        <v>41128</v>
      </c>
      <c r="C8" s="13" t="s">
        <v>76</v>
      </c>
      <c r="D8" s="14" t="s">
        <v>75</v>
      </c>
      <c r="E8" s="15" t="s">
        <v>78</v>
      </c>
      <c r="F8" s="16">
        <v>575844766</v>
      </c>
      <c r="G8" s="13" t="s">
        <v>74</v>
      </c>
      <c r="H8" s="17">
        <v>500</v>
      </c>
      <c r="I8" s="17">
        <v>57900</v>
      </c>
      <c r="J8" s="18"/>
    </row>
    <row r="9" spans="1:12" ht="30.75" thickBot="1" x14ac:dyDescent="0.3">
      <c r="A9" s="11" t="s">
        <v>98</v>
      </c>
      <c r="B9" s="12">
        <v>41128</v>
      </c>
      <c r="C9" s="13" t="s">
        <v>139</v>
      </c>
      <c r="D9" s="14" t="s">
        <v>108</v>
      </c>
      <c r="E9" s="15" t="s">
        <v>109</v>
      </c>
      <c r="F9" s="16">
        <v>986000947</v>
      </c>
      <c r="G9" s="14" t="s">
        <v>140</v>
      </c>
      <c r="H9" s="17">
        <v>250</v>
      </c>
      <c r="I9" s="17">
        <v>81500</v>
      </c>
      <c r="J9" s="18"/>
    </row>
    <row r="10" spans="1:12" ht="30.75" thickBot="1" x14ac:dyDescent="0.3">
      <c r="A10" s="11" t="s">
        <v>21</v>
      </c>
      <c r="B10" s="12">
        <v>41128</v>
      </c>
      <c r="C10" s="13" t="s">
        <v>139</v>
      </c>
      <c r="D10" s="14" t="s">
        <v>22</v>
      </c>
      <c r="E10" s="15" t="s">
        <v>23</v>
      </c>
      <c r="F10" s="16">
        <v>986002192</v>
      </c>
      <c r="G10" s="13" t="s">
        <v>145</v>
      </c>
      <c r="H10" s="17">
        <v>250</v>
      </c>
      <c r="I10" s="17">
        <v>58400</v>
      </c>
      <c r="J10" s="18"/>
    </row>
    <row r="11" spans="1:12" ht="30.75" thickBot="1" x14ac:dyDescent="0.3">
      <c r="A11" s="11" t="s">
        <v>29</v>
      </c>
      <c r="B11" s="12">
        <v>41129</v>
      </c>
      <c r="C11" s="13" t="s">
        <v>30</v>
      </c>
      <c r="D11" s="14" t="s">
        <v>31</v>
      </c>
      <c r="E11" s="15" t="s">
        <v>32</v>
      </c>
      <c r="F11" s="16">
        <v>986000136</v>
      </c>
      <c r="G11" s="14" t="s">
        <v>33</v>
      </c>
      <c r="H11" s="17">
        <v>1350</v>
      </c>
      <c r="I11" s="17">
        <v>40000</v>
      </c>
      <c r="J11" s="18"/>
    </row>
    <row r="12" spans="1:12" ht="30.75" thickBot="1" x14ac:dyDescent="0.3">
      <c r="A12" s="11" t="s">
        <v>17</v>
      </c>
      <c r="B12" s="12">
        <v>41130</v>
      </c>
      <c r="C12" s="13" t="s">
        <v>137</v>
      </c>
      <c r="D12" s="14" t="s">
        <v>18</v>
      </c>
      <c r="E12" s="15" t="s">
        <v>19</v>
      </c>
      <c r="F12" s="16">
        <v>986001016</v>
      </c>
      <c r="G12" s="14" t="s">
        <v>20</v>
      </c>
      <c r="H12" s="17">
        <v>3000</v>
      </c>
      <c r="I12" s="17">
        <v>83161</v>
      </c>
      <c r="J12" s="18"/>
    </row>
    <row r="13" spans="1:12" ht="15.75" thickBot="1" x14ac:dyDescent="0.3">
      <c r="A13" s="11" t="s">
        <v>11</v>
      </c>
      <c r="B13" s="12">
        <v>41141</v>
      </c>
      <c r="C13" s="13" t="s">
        <v>12</v>
      </c>
      <c r="D13" s="14" t="s">
        <v>13</v>
      </c>
      <c r="E13" s="15" t="s">
        <v>14</v>
      </c>
      <c r="F13" s="16">
        <v>986009875</v>
      </c>
      <c r="G13" s="14" t="s">
        <v>16</v>
      </c>
      <c r="H13" s="17">
        <v>2000</v>
      </c>
      <c r="I13" s="17">
        <v>4800</v>
      </c>
      <c r="J13" s="18"/>
    </row>
    <row r="14" spans="1:12" ht="30.75" thickBot="1" x14ac:dyDescent="0.3">
      <c r="A14" s="11" t="s">
        <v>10</v>
      </c>
      <c r="B14" s="12">
        <v>41143</v>
      </c>
      <c r="C14" s="13" t="s">
        <v>136</v>
      </c>
      <c r="D14" s="14" t="s">
        <v>47</v>
      </c>
      <c r="E14" s="15" t="s">
        <v>54</v>
      </c>
      <c r="F14" s="16">
        <v>986004386</v>
      </c>
      <c r="G14" s="14" t="s">
        <v>53</v>
      </c>
      <c r="H14" s="17">
        <v>2000</v>
      </c>
      <c r="I14" s="17">
        <v>64292</v>
      </c>
      <c r="J14" s="18"/>
    </row>
    <row r="15" spans="1:12" ht="30.75" thickBot="1" x14ac:dyDescent="0.3">
      <c r="A15" s="11" t="s">
        <v>59</v>
      </c>
      <c r="B15" s="12">
        <v>41143</v>
      </c>
      <c r="C15" s="13" t="s">
        <v>136</v>
      </c>
      <c r="D15" s="14" t="s">
        <v>47</v>
      </c>
      <c r="E15" s="15" t="s">
        <v>48</v>
      </c>
      <c r="F15" s="16">
        <v>986005600</v>
      </c>
      <c r="G15" s="14" t="s">
        <v>16</v>
      </c>
      <c r="H15" s="17">
        <v>2000</v>
      </c>
      <c r="I15" s="17">
        <v>48000</v>
      </c>
      <c r="J15" s="18"/>
    </row>
    <row r="16" spans="1:12" ht="36.75" customHeight="1" thickBot="1" x14ac:dyDescent="0.3">
      <c r="A16" s="11" t="s">
        <v>138</v>
      </c>
      <c r="B16" s="12">
        <v>41143</v>
      </c>
      <c r="C16" s="13" t="s">
        <v>136</v>
      </c>
      <c r="D16" s="14" t="s">
        <v>52</v>
      </c>
      <c r="E16" s="15" t="s">
        <v>48</v>
      </c>
      <c r="F16" s="16">
        <v>986006034</v>
      </c>
      <c r="G16" s="14" t="s">
        <v>53</v>
      </c>
      <c r="H16" s="17">
        <v>2000</v>
      </c>
      <c r="I16" s="17">
        <v>65000</v>
      </c>
      <c r="J16" s="18"/>
    </row>
    <row r="17" spans="1:10" ht="35.25" customHeight="1" thickBot="1" x14ac:dyDescent="0.3">
      <c r="A17" s="11" t="s">
        <v>62</v>
      </c>
      <c r="B17" s="12">
        <v>41143</v>
      </c>
      <c r="C17" s="13" t="s">
        <v>63</v>
      </c>
      <c r="D17" s="14" t="s">
        <v>64</v>
      </c>
      <c r="E17" s="15" t="s">
        <v>61</v>
      </c>
      <c r="F17" s="16">
        <v>986005799</v>
      </c>
      <c r="G17" s="14" t="s">
        <v>141</v>
      </c>
      <c r="H17" s="17">
        <v>1960</v>
      </c>
      <c r="I17" s="17">
        <v>20000</v>
      </c>
      <c r="J17" s="18"/>
    </row>
    <row r="18" spans="1:10" ht="34.5" customHeight="1" thickBot="1" x14ac:dyDescent="0.3">
      <c r="A18" s="11" t="s">
        <v>50</v>
      </c>
      <c r="B18" s="12">
        <v>41143</v>
      </c>
      <c r="C18" s="13" t="s">
        <v>136</v>
      </c>
      <c r="D18" s="14" t="s">
        <v>47</v>
      </c>
      <c r="E18" s="15" t="s">
        <v>48</v>
      </c>
      <c r="F18" s="16">
        <v>986991307</v>
      </c>
      <c r="G18" s="14" t="s">
        <v>16</v>
      </c>
      <c r="H18" s="17">
        <v>2000</v>
      </c>
      <c r="I18" s="17">
        <v>80560</v>
      </c>
      <c r="J18" s="18"/>
    </row>
    <row r="19" spans="1:10" ht="30.75" thickBot="1" x14ac:dyDescent="0.3">
      <c r="A19" s="11" t="s">
        <v>46</v>
      </c>
      <c r="B19" s="12">
        <v>41143</v>
      </c>
      <c r="C19" s="13" t="s">
        <v>136</v>
      </c>
      <c r="D19" s="14" t="s">
        <v>47</v>
      </c>
      <c r="E19" s="15" t="s">
        <v>48</v>
      </c>
      <c r="F19" s="16">
        <v>986003018</v>
      </c>
      <c r="G19" s="14" t="s">
        <v>49</v>
      </c>
      <c r="H19" s="17">
        <v>2000</v>
      </c>
      <c r="I19" s="17">
        <v>48369</v>
      </c>
      <c r="J19" s="18"/>
    </row>
    <row r="20" spans="1:10" ht="30.75" thickBot="1" x14ac:dyDescent="0.3">
      <c r="A20" s="11" t="s">
        <v>51</v>
      </c>
      <c r="B20" s="12">
        <v>41143</v>
      </c>
      <c r="C20" s="13" t="s">
        <v>136</v>
      </c>
      <c r="D20" s="14" t="s">
        <v>47</v>
      </c>
      <c r="E20" s="15" t="s">
        <v>48</v>
      </c>
      <c r="F20" s="16">
        <v>986163916</v>
      </c>
      <c r="G20" s="14" t="s">
        <v>16</v>
      </c>
      <c r="H20" s="17">
        <v>2000</v>
      </c>
      <c r="I20" s="17">
        <v>56500</v>
      </c>
      <c r="J20" s="18"/>
    </row>
    <row r="21" spans="1:10" ht="45.75" thickBot="1" x14ac:dyDescent="0.3">
      <c r="A21" s="11" t="s">
        <v>142</v>
      </c>
      <c r="B21" s="12">
        <v>41143</v>
      </c>
      <c r="C21" s="13" t="s">
        <v>63</v>
      </c>
      <c r="D21" s="14" t="s">
        <v>60</v>
      </c>
      <c r="E21" s="15" t="s">
        <v>61</v>
      </c>
      <c r="F21" s="16">
        <v>986002867</v>
      </c>
      <c r="G21" s="14" t="s">
        <v>141</v>
      </c>
      <c r="H21" s="17">
        <v>2464</v>
      </c>
      <c r="I21" s="17">
        <v>25000</v>
      </c>
      <c r="J21" s="18"/>
    </row>
    <row r="22" spans="1:10" ht="30.75" thickBot="1" x14ac:dyDescent="0.3">
      <c r="A22" s="11" t="s">
        <v>58</v>
      </c>
      <c r="B22" s="12">
        <v>41143</v>
      </c>
      <c r="C22" s="13" t="s">
        <v>136</v>
      </c>
      <c r="D22" s="14" t="s">
        <v>47</v>
      </c>
      <c r="E22" s="15" t="s">
        <v>54</v>
      </c>
      <c r="F22" s="16">
        <v>986007549</v>
      </c>
      <c r="G22" s="14" t="s">
        <v>16</v>
      </c>
      <c r="H22" s="17">
        <v>2000</v>
      </c>
      <c r="I22" s="17">
        <v>50000</v>
      </c>
      <c r="J22" s="18"/>
    </row>
    <row r="23" spans="1:10" ht="30.75" thickBot="1" x14ac:dyDescent="0.3">
      <c r="A23" s="11" t="s">
        <v>71</v>
      </c>
      <c r="B23" s="12">
        <v>41143</v>
      </c>
      <c r="C23" s="13" t="s">
        <v>136</v>
      </c>
      <c r="D23" s="14" t="s">
        <v>47</v>
      </c>
      <c r="E23" s="15" t="s">
        <v>72</v>
      </c>
      <c r="F23" s="16">
        <v>986002656</v>
      </c>
      <c r="G23" s="14" t="s">
        <v>16</v>
      </c>
      <c r="H23" s="17">
        <v>1000</v>
      </c>
      <c r="I23" s="17">
        <v>54771</v>
      </c>
      <c r="J23" s="18"/>
    </row>
    <row r="24" spans="1:10" ht="30.75" thickBot="1" x14ac:dyDescent="0.3">
      <c r="A24" s="11" t="s">
        <v>71</v>
      </c>
      <c r="B24" s="12">
        <v>41143</v>
      </c>
      <c r="C24" s="13" t="s">
        <v>136</v>
      </c>
      <c r="D24" s="14" t="s">
        <v>47</v>
      </c>
      <c r="E24" s="15" t="s">
        <v>48</v>
      </c>
      <c r="F24" s="16">
        <v>986002656</v>
      </c>
      <c r="G24" s="14" t="s">
        <v>16</v>
      </c>
      <c r="H24" s="17">
        <v>2000</v>
      </c>
      <c r="I24" s="17">
        <v>54771</v>
      </c>
      <c r="J24" s="18"/>
    </row>
    <row r="25" spans="1:10" ht="30.75" thickBot="1" x14ac:dyDescent="0.3">
      <c r="A25" s="11" t="s">
        <v>57</v>
      </c>
      <c r="B25" s="12">
        <v>41143</v>
      </c>
      <c r="C25" s="13" t="s">
        <v>136</v>
      </c>
      <c r="D25" s="14" t="s">
        <v>47</v>
      </c>
      <c r="E25" s="15" t="s">
        <v>54</v>
      </c>
      <c r="F25" s="16">
        <v>986004542</v>
      </c>
      <c r="G25" s="14" t="s">
        <v>56</v>
      </c>
      <c r="H25" s="17">
        <v>2000</v>
      </c>
      <c r="I25" s="17">
        <v>60212</v>
      </c>
      <c r="J25" s="18"/>
    </row>
    <row r="26" spans="1:10" ht="30.75" thickBot="1" x14ac:dyDescent="0.3">
      <c r="A26" s="11" t="s">
        <v>55</v>
      </c>
      <c r="B26" s="12">
        <v>41143</v>
      </c>
      <c r="C26" s="13" t="s">
        <v>136</v>
      </c>
      <c r="D26" s="14" t="s">
        <v>47</v>
      </c>
      <c r="E26" s="15" t="s">
        <v>54</v>
      </c>
      <c r="F26" s="16">
        <v>986001276</v>
      </c>
      <c r="G26" s="14" t="s">
        <v>56</v>
      </c>
      <c r="H26" s="17">
        <v>2000</v>
      </c>
      <c r="I26" s="17">
        <v>79221</v>
      </c>
      <c r="J26" s="18"/>
    </row>
    <row r="27" spans="1:10" ht="30.75" thickBot="1" x14ac:dyDescent="0.3">
      <c r="A27" s="11" t="s">
        <v>106</v>
      </c>
      <c r="B27" s="12">
        <v>41150</v>
      </c>
      <c r="C27" s="13" t="s">
        <v>136</v>
      </c>
      <c r="D27" s="14" t="s">
        <v>47</v>
      </c>
      <c r="E27" s="15" t="s">
        <v>107</v>
      </c>
      <c r="F27" s="16">
        <v>986001313</v>
      </c>
      <c r="G27" s="14" t="s">
        <v>56</v>
      </c>
      <c r="H27" s="17">
        <v>2000</v>
      </c>
      <c r="I27" s="17">
        <v>56000</v>
      </c>
      <c r="J27" s="18"/>
    </row>
    <row r="28" spans="1:10" ht="30.75" thickBot="1" x14ac:dyDescent="0.3">
      <c r="A28" s="11" t="s">
        <v>55</v>
      </c>
      <c r="B28" s="12">
        <v>41153</v>
      </c>
      <c r="C28" s="13" t="s">
        <v>81</v>
      </c>
      <c r="D28" s="14" t="s">
        <v>111</v>
      </c>
      <c r="E28" s="15" t="s">
        <v>112</v>
      </c>
      <c r="F28" s="19" t="s">
        <v>124</v>
      </c>
      <c r="G28" s="14" t="s">
        <v>56</v>
      </c>
      <c r="H28" s="17">
        <v>1000</v>
      </c>
      <c r="I28" s="17">
        <v>79221</v>
      </c>
      <c r="J28" s="18"/>
    </row>
    <row r="29" spans="1:10" ht="30.75" thickBot="1" x14ac:dyDescent="0.3">
      <c r="A29" s="11" t="s">
        <v>68</v>
      </c>
      <c r="B29" s="12">
        <v>41156</v>
      </c>
      <c r="C29" s="13" t="s">
        <v>43</v>
      </c>
      <c r="D29" s="14" t="s">
        <v>18</v>
      </c>
      <c r="E29" s="15" t="s">
        <v>69</v>
      </c>
      <c r="F29" s="16">
        <v>986000367</v>
      </c>
      <c r="G29" s="14" t="s">
        <v>70</v>
      </c>
      <c r="H29" s="17">
        <v>500</v>
      </c>
      <c r="I29" s="17">
        <v>39615</v>
      </c>
      <c r="J29" s="18"/>
    </row>
    <row r="30" spans="1:10" ht="30.75" thickBot="1" x14ac:dyDescent="0.3">
      <c r="A30" s="11" t="s">
        <v>105</v>
      </c>
      <c r="B30" s="12">
        <v>41156</v>
      </c>
      <c r="C30" s="13" t="s">
        <v>139</v>
      </c>
      <c r="D30" s="14" t="s">
        <v>77</v>
      </c>
      <c r="E30" s="15" t="s">
        <v>79</v>
      </c>
      <c r="F30" s="16">
        <v>986002597</v>
      </c>
      <c r="G30" s="14" t="s">
        <v>140</v>
      </c>
      <c r="H30" s="17">
        <v>1000</v>
      </c>
      <c r="I30" s="17">
        <v>45252</v>
      </c>
      <c r="J30" s="18"/>
    </row>
    <row r="31" spans="1:10" ht="30.75" thickBot="1" x14ac:dyDescent="0.3">
      <c r="A31" s="11" t="s">
        <v>103</v>
      </c>
      <c r="B31" s="12">
        <v>41156</v>
      </c>
      <c r="C31" s="13" t="s">
        <v>35</v>
      </c>
      <c r="D31" s="14" t="s">
        <v>18</v>
      </c>
      <c r="E31" s="15">
        <v>41153</v>
      </c>
      <c r="F31" s="16">
        <v>986001231</v>
      </c>
      <c r="G31" s="14" t="s">
        <v>104</v>
      </c>
      <c r="H31" s="17">
        <v>2000</v>
      </c>
      <c r="I31" s="17">
        <v>66292</v>
      </c>
      <c r="J31" s="18"/>
    </row>
    <row r="32" spans="1:10" ht="30.75" thickBot="1" x14ac:dyDescent="0.3">
      <c r="A32" s="11" t="s">
        <v>98</v>
      </c>
      <c r="B32" s="12">
        <v>41156</v>
      </c>
      <c r="C32" s="13" t="s">
        <v>139</v>
      </c>
      <c r="D32" s="14" t="s">
        <v>99</v>
      </c>
      <c r="E32" s="15" t="s">
        <v>100</v>
      </c>
      <c r="F32" s="16">
        <v>986000947</v>
      </c>
      <c r="G32" s="14" t="s">
        <v>140</v>
      </c>
      <c r="H32" s="17">
        <v>250</v>
      </c>
      <c r="I32" s="17">
        <v>81500</v>
      </c>
      <c r="J32" s="18"/>
    </row>
    <row r="33" spans="1:10" ht="30.75" thickBot="1" x14ac:dyDescent="0.3">
      <c r="A33" s="11" t="s">
        <v>21</v>
      </c>
      <c r="B33" s="12">
        <v>41156</v>
      </c>
      <c r="C33" s="13" t="s">
        <v>139</v>
      </c>
      <c r="D33" s="14" t="s">
        <v>77</v>
      </c>
      <c r="E33" s="15" t="s">
        <v>79</v>
      </c>
      <c r="F33" s="16">
        <v>986001292</v>
      </c>
      <c r="G33" s="14" t="s">
        <v>145</v>
      </c>
      <c r="H33" s="17">
        <v>250</v>
      </c>
      <c r="I33" s="17">
        <v>58400</v>
      </c>
      <c r="J33" s="18"/>
    </row>
    <row r="34" spans="1:10" ht="45.75" thickBot="1" x14ac:dyDescent="0.3">
      <c r="A34" s="11" t="s">
        <v>65</v>
      </c>
      <c r="B34" s="12">
        <v>41156</v>
      </c>
      <c r="C34" s="13" t="s">
        <v>35</v>
      </c>
      <c r="D34" s="14" t="s">
        <v>18</v>
      </c>
      <c r="E34" s="15" t="s">
        <v>66</v>
      </c>
      <c r="F34" s="16">
        <v>986244131</v>
      </c>
      <c r="G34" s="14" t="s">
        <v>67</v>
      </c>
      <c r="H34" s="17">
        <v>500</v>
      </c>
      <c r="I34" s="17">
        <v>22080</v>
      </c>
      <c r="J34" s="18"/>
    </row>
    <row r="35" spans="1:10" ht="15.75" thickBot="1" x14ac:dyDescent="0.3">
      <c r="A35" s="11" t="s">
        <v>101</v>
      </c>
      <c r="B35" s="12">
        <v>41158</v>
      </c>
      <c r="C35" s="13" t="s">
        <v>35</v>
      </c>
      <c r="D35" s="14" t="s">
        <v>18</v>
      </c>
      <c r="E35" s="15">
        <v>41153</v>
      </c>
      <c r="F35" s="16">
        <v>986004526</v>
      </c>
      <c r="G35" s="14" t="s">
        <v>102</v>
      </c>
      <c r="H35" s="17">
        <v>1500</v>
      </c>
      <c r="I35" s="17">
        <v>52634</v>
      </c>
      <c r="J35" s="18"/>
    </row>
    <row r="36" spans="1:10" ht="30.75" thickBot="1" x14ac:dyDescent="0.3">
      <c r="A36" s="11" t="s">
        <v>129</v>
      </c>
      <c r="B36" s="12">
        <v>41159</v>
      </c>
      <c r="C36" s="13" t="s">
        <v>81</v>
      </c>
      <c r="D36" s="14" t="s">
        <v>111</v>
      </c>
      <c r="E36" s="15" t="s">
        <v>112</v>
      </c>
      <c r="F36" s="19" t="s">
        <v>130</v>
      </c>
      <c r="G36" s="14" t="s">
        <v>131</v>
      </c>
      <c r="H36" s="17">
        <v>1000</v>
      </c>
      <c r="I36" s="17">
        <v>52000</v>
      </c>
      <c r="J36" s="18"/>
    </row>
    <row r="37" spans="1:10" ht="30.75" thickBot="1" x14ac:dyDescent="0.3">
      <c r="A37" s="11" t="s">
        <v>96</v>
      </c>
      <c r="B37" s="12">
        <v>41159</v>
      </c>
      <c r="C37" s="13" t="s">
        <v>86</v>
      </c>
      <c r="D37" s="14" t="s">
        <v>82</v>
      </c>
      <c r="E37" s="15" t="s">
        <v>83</v>
      </c>
      <c r="F37" s="19" t="s">
        <v>97</v>
      </c>
      <c r="G37" s="14" t="s">
        <v>84</v>
      </c>
      <c r="H37" s="17">
        <v>4000</v>
      </c>
      <c r="I37" s="17">
        <v>46000</v>
      </c>
      <c r="J37" s="18"/>
    </row>
    <row r="38" spans="1:10" ht="32.25" customHeight="1" thickBot="1" x14ac:dyDescent="0.3">
      <c r="A38" s="11" t="s">
        <v>59</v>
      </c>
      <c r="B38" s="12">
        <v>41159</v>
      </c>
      <c r="C38" s="13" t="s">
        <v>81</v>
      </c>
      <c r="D38" s="14" t="s">
        <v>111</v>
      </c>
      <c r="E38" s="15" t="s">
        <v>112</v>
      </c>
      <c r="F38" s="19" t="s">
        <v>114</v>
      </c>
      <c r="G38" s="14" t="s">
        <v>115</v>
      </c>
      <c r="H38" s="17">
        <v>1000</v>
      </c>
      <c r="I38" s="17">
        <v>48000</v>
      </c>
      <c r="J38" s="18"/>
    </row>
    <row r="39" spans="1:10" ht="30.75" thickBot="1" x14ac:dyDescent="0.3">
      <c r="A39" s="11" t="s">
        <v>91</v>
      </c>
      <c r="B39" s="12">
        <v>41159</v>
      </c>
      <c r="C39" s="13" t="s">
        <v>86</v>
      </c>
      <c r="D39" s="14" t="s">
        <v>92</v>
      </c>
      <c r="E39" s="15" t="s">
        <v>83</v>
      </c>
      <c r="F39" s="19" t="s">
        <v>93</v>
      </c>
      <c r="G39" s="14" t="s">
        <v>84</v>
      </c>
      <c r="H39" s="17">
        <v>2000</v>
      </c>
      <c r="I39" s="17">
        <v>57000</v>
      </c>
      <c r="J39" s="18"/>
    </row>
    <row r="40" spans="1:10" ht="30.75" thickBot="1" x14ac:dyDescent="0.3">
      <c r="A40" s="11" t="s">
        <v>94</v>
      </c>
      <c r="B40" s="12">
        <v>41159</v>
      </c>
      <c r="C40" s="13" t="s">
        <v>86</v>
      </c>
      <c r="D40" s="14" t="s">
        <v>82</v>
      </c>
      <c r="E40" s="15" t="s">
        <v>83</v>
      </c>
      <c r="F40" s="19" t="s">
        <v>95</v>
      </c>
      <c r="G40" s="14" t="s">
        <v>84</v>
      </c>
      <c r="H40" s="17">
        <v>2000</v>
      </c>
      <c r="I40" s="17">
        <v>55000</v>
      </c>
      <c r="J40" s="18"/>
    </row>
    <row r="41" spans="1:10" ht="42" customHeight="1" thickBot="1" x14ac:dyDescent="0.3">
      <c r="A41" s="11" t="s">
        <v>80</v>
      </c>
      <c r="B41" s="12">
        <v>41159</v>
      </c>
      <c r="C41" s="13" t="s">
        <v>86</v>
      </c>
      <c r="D41" s="14" t="s">
        <v>82</v>
      </c>
      <c r="E41" s="15" t="s">
        <v>83</v>
      </c>
      <c r="F41" s="19" t="s">
        <v>87</v>
      </c>
      <c r="G41" s="14" t="s">
        <v>84</v>
      </c>
      <c r="H41" s="17">
        <v>2000</v>
      </c>
      <c r="I41" s="17">
        <v>57399</v>
      </c>
      <c r="J41" s="18"/>
    </row>
    <row r="42" spans="1:10" ht="47.25" customHeight="1" thickBot="1" x14ac:dyDescent="0.3">
      <c r="A42" s="11" t="s">
        <v>132</v>
      </c>
      <c r="B42" s="12">
        <v>41159</v>
      </c>
      <c r="C42" s="13" t="s">
        <v>81</v>
      </c>
      <c r="D42" s="14" t="s">
        <v>111</v>
      </c>
      <c r="E42" s="15" t="s">
        <v>112</v>
      </c>
      <c r="F42" s="16">
        <v>986005954</v>
      </c>
      <c r="G42" s="14" t="s">
        <v>131</v>
      </c>
      <c r="H42" s="17">
        <v>1000</v>
      </c>
      <c r="I42" s="17"/>
      <c r="J42" s="18"/>
    </row>
    <row r="43" spans="1:10" ht="48" customHeight="1" thickBot="1" x14ac:dyDescent="0.3">
      <c r="A43" s="11" t="s">
        <v>89</v>
      </c>
      <c r="B43" s="12">
        <v>41159</v>
      </c>
      <c r="C43" s="13" t="s">
        <v>86</v>
      </c>
      <c r="D43" s="14" t="s">
        <v>82</v>
      </c>
      <c r="E43" s="15" t="s">
        <v>83</v>
      </c>
      <c r="F43" s="19" t="s">
        <v>90</v>
      </c>
      <c r="G43" s="14" t="s">
        <v>84</v>
      </c>
      <c r="H43" s="17">
        <v>2000</v>
      </c>
      <c r="I43" s="17">
        <v>25625</v>
      </c>
      <c r="J43" s="18"/>
    </row>
    <row r="44" spans="1:10" ht="38.25" customHeight="1" thickBot="1" x14ac:dyDescent="0.3">
      <c r="A44" s="11" t="s">
        <v>119</v>
      </c>
      <c r="B44" s="12">
        <v>41159</v>
      </c>
      <c r="C44" s="13" t="s">
        <v>81</v>
      </c>
      <c r="D44" s="14" t="s">
        <v>111</v>
      </c>
      <c r="E44" s="15" t="s">
        <v>112</v>
      </c>
      <c r="F44" s="16">
        <v>986005588</v>
      </c>
      <c r="G44" s="14" t="s">
        <v>120</v>
      </c>
      <c r="H44" s="17">
        <v>1000</v>
      </c>
      <c r="I44" s="17">
        <v>90000</v>
      </c>
      <c r="J44" s="18"/>
    </row>
    <row r="45" spans="1:10" ht="33.75" customHeight="1" thickBot="1" x14ac:dyDescent="0.3">
      <c r="A45" s="11" t="s">
        <v>122</v>
      </c>
      <c r="B45" s="12">
        <v>41159</v>
      </c>
      <c r="C45" s="13" t="s">
        <v>81</v>
      </c>
      <c r="D45" s="14" t="s">
        <v>111</v>
      </c>
      <c r="E45" s="15" t="s">
        <v>112</v>
      </c>
      <c r="F45" s="16">
        <v>986004405</v>
      </c>
      <c r="G45" s="14" t="s">
        <v>123</v>
      </c>
      <c r="H45" s="17">
        <v>1000</v>
      </c>
      <c r="I45" s="17">
        <v>3333.33</v>
      </c>
      <c r="J45" s="18"/>
    </row>
    <row r="46" spans="1:10" ht="30.75" thickBot="1" x14ac:dyDescent="0.3">
      <c r="A46" s="11" t="s">
        <v>121</v>
      </c>
      <c r="B46" s="12">
        <v>41159</v>
      </c>
      <c r="C46" s="13" t="s">
        <v>81</v>
      </c>
      <c r="D46" s="14" t="s">
        <v>111</v>
      </c>
      <c r="E46" s="15" t="s">
        <v>112</v>
      </c>
      <c r="F46" s="16">
        <v>986003353</v>
      </c>
      <c r="G46" s="14" t="s">
        <v>123</v>
      </c>
      <c r="H46" s="17">
        <v>1000</v>
      </c>
      <c r="I46" s="17">
        <v>5500</v>
      </c>
      <c r="J46" s="18"/>
    </row>
    <row r="47" spans="1:10" ht="30.75" thickBot="1" x14ac:dyDescent="0.3">
      <c r="A47" s="11" t="s">
        <v>85</v>
      </c>
      <c r="B47" s="12">
        <v>41159</v>
      </c>
      <c r="C47" s="13" t="s">
        <v>86</v>
      </c>
      <c r="D47" s="14" t="s">
        <v>82</v>
      </c>
      <c r="E47" s="15" t="s">
        <v>83</v>
      </c>
      <c r="F47" s="19" t="s">
        <v>88</v>
      </c>
      <c r="G47" s="14" t="s">
        <v>84</v>
      </c>
      <c r="H47" s="17">
        <v>2000</v>
      </c>
      <c r="I47" s="17">
        <v>58000</v>
      </c>
      <c r="J47" s="18"/>
    </row>
    <row r="48" spans="1:10" ht="30.75" thickBot="1" x14ac:dyDescent="0.3">
      <c r="A48" s="11" t="s">
        <v>110</v>
      </c>
      <c r="B48" s="12">
        <v>41159</v>
      </c>
      <c r="C48" s="13" t="s">
        <v>81</v>
      </c>
      <c r="D48" s="14" t="s">
        <v>111</v>
      </c>
      <c r="E48" s="15" t="s">
        <v>112</v>
      </c>
      <c r="F48" s="19" t="s">
        <v>113</v>
      </c>
      <c r="G48" s="14" t="s">
        <v>56</v>
      </c>
      <c r="H48" s="17">
        <v>1000</v>
      </c>
      <c r="I48" s="17">
        <v>55000</v>
      </c>
      <c r="J48" s="18"/>
    </row>
    <row r="49" spans="1:12" ht="30.75" thickBot="1" x14ac:dyDescent="0.3">
      <c r="A49" s="11" t="s">
        <v>134</v>
      </c>
      <c r="B49" s="12">
        <v>41159</v>
      </c>
      <c r="C49" s="13" t="s">
        <v>81</v>
      </c>
      <c r="D49" s="14" t="s">
        <v>111</v>
      </c>
      <c r="E49" s="15" t="s">
        <v>112</v>
      </c>
      <c r="F49" s="16">
        <v>986002659</v>
      </c>
      <c r="G49" s="14" t="s">
        <v>123</v>
      </c>
      <c r="H49" s="17">
        <v>1000</v>
      </c>
      <c r="I49" s="17">
        <v>57055</v>
      </c>
      <c r="J49" s="18"/>
    </row>
    <row r="50" spans="1:12" ht="30.75" thickBot="1" x14ac:dyDescent="0.3">
      <c r="A50" s="11" t="s">
        <v>34</v>
      </c>
      <c r="B50" s="12">
        <v>41162</v>
      </c>
      <c r="C50" s="13" t="s">
        <v>81</v>
      </c>
      <c r="D50" s="14" t="s">
        <v>111</v>
      </c>
      <c r="E50" s="15" t="s">
        <v>112</v>
      </c>
      <c r="F50" s="16">
        <v>986001318</v>
      </c>
      <c r="G50" s="14" t="s">
        <v>131</v>
      </c>
      <c r="H50" s="17">
        <v>1000</v>
      </c>
      <c r="I50" s="17">
        <v>79405</v>
      </c>
      <c r="J50" s="18"/>
    </row>
    <row r="51" spans="1:12" ht="30.75" thickBot="1" x14ac:dyDescent="0.3">
      <c r="A51" s="11" t="s">
        <v>135</v>
      </c>
      <c r="B51" s="12">
        <v>41162</v>
      </c>
      <c r="C51" s="13" t="s">
        <v>81</v>
      </c>
      <c r="D51" s="14" t="s">
        <v>111</v>
      </c>
      <c r="E51" s="15" t="s">
        <v>112</v>
      </c>
      <c r="F51" s="16">
        <v>986009255</v>
      </c>
      <c r="G51" s="14" t="s">
        <v>16</v>
      </c>
      <c r="H51" s="17">
        <v>1000</v>
      </c>
      <c r="I51" s="17">
        <v>50000</v>
      </c>
      <c r="J51" s="18"/>
    </row>
    <row r="52" spans="1:12" ht="30.75" thickBot="1" x14ac:dyDescent="0.3">
      <c r="A52" s="11" t="s">
        <v>127</v>
      </c>
      <c r="B52" s="12">
        <v>41162</v>
      </c>
      <c r="C52" s="13" t="s">
        <v>81</v>
      </c>
      <c r="D52" s="14" t="s">
        <v>111</v>
      </c>
      <c r="E52" s="15" t="s">
        <v>112</v>
      </c>
      <c r="F52" s="16">
        <v>986003299</v>
      </c>
      <c r="G52" s="14" t="s">
        <v>128</v>
      </c>
      <c r="H52" s="17">
        <v>1000</v>
      </c>
      <c r="I52" s="17">
        <v>56000</v>
      </c>
      <c r="J52" s="18"/>
    </row>
    <row r="53" spans="1:12" ht="30.75" thickBot="1" x14ac:dyDescent="0.3">
      <c r="A53" s="89" t="s">
        <v>125</v>
      </c>
      <c r="B53" s="91">
        <v>41163</v>
      </c>
      <c r="C53" s="93" t="s">
        <v>81</v>
      </c>
      <c r="D53" s="95" t="s">
        <v>111</v>
      </c>
      <c r="E53" s="97" t="s">
        <v>112</v>
      </c>
      <c r="F53" s="99">
        <v>986002662</v>
      </c>
      <c r="G53" s="95" t="s">
        <v>16</v>
      </c>
      <c r="H53" s="101">
        <v>1000</v>
      </c>
      <c r="I53" s="101">
        <v>64617</v>
      </c>
      <c r="J53" s="103"/>
      <c r="L53" s="75">
        <f>J53-K53</f>
        <v>0</v>
      </c>
    </row>
    <row r="54" spans="1:12" ht="30.75" thickBot="1" x14ac:dyDescent="0.3">
      <c r="A54" s="89" t="s">
        <v>126</v>
      </c>
      <c r="B54" s="91">
        <v>41163</v>
      </c>
      <c r="C54" s="93" t="s">
        <v>81</v>
      </c>
      <c r="D54" s="95" t="s">
        <v>111</v>
      </c>
      <c r="E54" s="97" t="s">
        <v>112</v>
      </c>
      <c r="F54" s="99">
        <v>98600247</v>
      </c>
      <c r="G54" s="95" t="s">
        <v>146</v>
      </c>
      <c r="H54" s="101">
        <v>1000</v>
      </c>
      <c r="I54" s="101">
        <v>69471</v>
      </c>
      <c r="J54" s="103"/>
    </row>
    <row r="55" spans="1:12" s="76" customFormat="1" ht="30" x14ac:dyDescent="0.25">
      <c r="A55" s="105" t="s">
        <v>144</v>
      </c>
      <c r="B55" s="80">
        <v>41164</v>
      </c>
      <c r="C55" s="81" t="s">
        <v>81</v>
      </c>
      <c r="D55" s="82" t="s">
        <v>111</v>
      </c>
      <c r="E55" s="84" t="s">
        <v>112</v>
      </c>
      <c r="F55" s="106" t="s">
        <v>117</v>
      </c>
      <c r="G55" s="82" t="s">
        <v>118</v>
      </c>
      <c r="H55" s="87">
        <v>1000</v>
      </c>
      <c r="I55" s="87">
        <v>70918</v>
      </c>
      <c r="J55" s="88"/>
      <c r="K55" s="3"/>
      <c r="L55" s="3"/>
    </row>
    <row r="56" spans="1:12" ht="30.75" thickBot="1" x14ac:dyDescent="0.3">
      <c r="A56" s="11" t="s">
        <v>51</v>
      </c>
      <c r="B56" s="12">
        <v>41166</v>
      </c>
      <c r="C56" s="13" t="s">
        <v>81</v>
      </c>
      <c r="D56" s="14" t="s">
        <v>111</v>
      </c>
      <c r="E56" s="15" t="s">
        <v>112</v>
      </c>
      <c r="F56" s="16">
        <v>986163916</v>
      </c>
      <c r="G56" s="14" t="s">
        <v>16</v>
      </c>
      <c r="H56" s="17">
        <v>1000</v>
      </c>
      <c r="I56" s="17">
        <v>56500</v>
      </c>
      <c r="J56" s="18"/>
    </row>
    <row r="57" spans="1:12" ht="30.75" thickBot="1" x14ac:dyDescent="0.3">
      <c r="A57" s="11" t="s">
        <v>58</v>
      </c>
      <c r="B57" s="12">
        <v>41166</v>
      </c>
      <c r="C57" s="13" t="s">
        <v>81</v>
      </c>
      <c r="D57" s="14" t="s">
        <v>111</v>
      </c>
      <c r="E57" s="15" t="s">
        <v>112</v>
      </c>
      <c r="F57" s="16">
        <v>986007549</v>
      </c>
      <c r="G57" s="14" t="s">
        <v>16</v>
      </c>
      <c r="H57" s="17">
        <v>1000</v>
      </c>
      <c r="I57" s="17">
        <v>50000</v>
      </c>
      <c r="J57" s="18"/>
    </row>
    <row r="58" spans="1:12" ht="30.75" thickBot="1" x14ac:dyDescent="0.3">
      <c r="A58" s="11" t="s">
        <v>133</v>
      </c>
      <c r="B58" s="12">
        <v>41169</v>
      </c>
      <c r="C58" s="13" t="s">
        <v>81</v>
      </c>
      <c r="D58" s="14" t="s">
        <v>111</v>
      </c>
      <c r="E58" s="15" t="s">
        <v>112</v>
      </c>
      <c r="F58" s="16">
        <v>986005925</v>
      </c>
      <c r="G58" s="14" t="s">
        <v>131</v>
      </c>
      <c r="H58" s="17">
        <v>1000</v>
      </c>
      <c r="I58" s="17">
        <v>52000</v>
      </c>
      <c r="J58" s="18"/>
      <c r="L58" s="4"/>
    </row>
    <row r="59" spans="1:12" ht="30.75" thickBot="1" x14ac:dyDescent="0.3">
      <c r="A59" s="11" t="s">
        <v>55</v>
      </c>
      <c r="B59" s="12">
        <v>41178</v>
      </c>
      <c r="C59" s="13" t="s">
        <v>139</v>
      </c>
      <c r="D59" s="14" t="s">
        <v>77</v>
      </c>
      <c r="E59" s="15" t="s">
        <v>148</v>
      </c>
      <c r="F59" s="19" t="s">
        <v>124</v>
      </c>
      <c r="G59" s="14" t="s">
        <v>140</v>
      </c>
      <c r="H59" s="17">
        <v>180</v>
      </c>
      <c r="I59" s="17">
        <v>79221</v>
      </c>
      <c r="J59" s="18"/>
    </row>
    <row r="60" spans="1:12" ht="30.75" thickBot="1" x14ac:dyDescent="0.3">
      <c r="A60" s="11" t="s">
        <v>152</v>
      </c>
      <c r="B60" s="12">
        <v>41183</v>
      </c>
      <c r="C60" s="13" t="s">
        <v>153</v>
      </c>
      <c r="D60" s="14" t="s">
        <v>154</v>
      </c>
      <c r="E60" s="15" t="s">
        <v>155</v>
      </c>
      <c r="F60" s="16">
        <v>986000867</v>
      </c>
      <c r="G60" s="14" t="s">
        <v>156</v>
      </c>
      <c r="H60" s="17">
        <v>1840</v>
      </c>
      <c r="I60" s="17">
        <v>34000</v>
      </c>
      <c r="J60" s="18"/>
    </row>
    <row r="61" spans="1:12" ht="30.75" thickBot="1" x14ac:dyDescent="0.3">
      <c r="A61" s="11" t="s">
        <v>149</v>
      </c>
      <c r="B61" s="12">
        <v>41186</v>
      </c>
      <c r="C61" s="13" t="s">
        <v>81</v>
      </c>
      <c r="D61" s="14" t="s">
        <v>150</v>
      </c>
      <c r="E61" s="15" t="s">
        <v>112</v>
      </c>
      <c r="F61" s="19" t="s">
        <v>151</v>
      </c>
      <c r="G61" s="14" t="s">
        <v>157</v>
      </c>
      <c r="H61" s="17">
        <v>1000</v>
      </c>
      <c r="I61" s="17">
        <v>52000</v>
      </c>
      <c r="J61" s="18"/>
    </row>
    <row r="62" spans="1:12" ht="30.75" thickBot="1" x14ac:dyDescent="0.3">
      <c r="A62" s="11" t="s">
        <v>158</v>
      </c>
      <c r="B62" s="12">
        <v>41211</v>
      </c>
      <c r="C62" s="13" t="s">
        <v>161</v>
      </c>
      <c r="D62" s="14" t="s">
        <v>160</v>
      </c>
      <c r="E62" s="15" t="s">
        <v>162</v>
      </c>
      <c r="F62" s="19" t="s">
        <v>163</v>
      </c>
      <c r="G62" s="14" t="s">
        <v>159</v>
      </c>
      <c r="H62" s="17">
        <v>6500</v>
      </c>
      <c r="I62" s="17">
        <v>65000</v>
      </c>
      <c r="J62" s="18"/>
    </row>
    <row r="63" spans="1:12" ht="30.75" thickBot="1" x14ac:dyDescent="0.3">
      <c r="A63" s="11" t="s">
        <v>55</v>
      </c>
      <c r="B63" s="12">
        <v>41215</v>
      </c>
      <c r="C63" s="13" t="s">
        <v>136</v>
      </c>
      <c r="D63" s="14" t="s">
        <v>47</v>
      </c>
      <c r="E63" s="15" t="s">
        <v>197</v>
      </c>
      <c r="F63" s="19" t="s">
        <v>124</v>
      </c>
      <c r="G63" s="14" t="s">
        <v>56</v>
      </c>
      <c r="H63" s="17">
        <v>3000</v>
      </c>
      <c r="I63" s="17">
        <v>79221</v>
      </c>
      <c r="J63" s="18"/>
    </row>
    <row r="64" spans="1:12" ht="15.75" thickBot="1" x14ac:dyDescent="0.3">
      <c r="A64" s="21" t="s">
        <v>164</v>
      </c>
      <c r="B64" s="22">
        <v>41221</v>
      </c>
      <c r="C64" s="23" t="s">
        <v>165</v>
      </c>
      <c r="D64" s="24" t="s">
        <v>166</v>
      </c>
      <c r="E64" s="25" t="s">
        <v>167</v>
      </c>
      <c r="F64" s="26" t="s">
        <v>168</v>
      </c>
      <c r="G64" s="24" t="s">
        <v>169</v>
      </c>
      <c r="H64" s="27">
        <v>20000</v>
      </c>
      <c r="I64" s="27">
        <v>615000</v>
      </c>
      <c r="J64" s="18"/>
    </row>
    <row r="65" spans="1:10" ht="30.75" thickBot="1" x14ac:dyDescent="0.3">
      <c r="A65" s="11" t="s">
        <v>170</v>
      </c>
      <c r="B65" s="12">
        <v>41232</v>
      </c>
      <c r="C65" s="13" t="s">
        <v>171</v>
      </c>
      <c r="D65" s="14" t="s">
        <v>77</v>
      </c>
      <c r="E65" s="15" t="s">
        <v>172</v>
      </c>
      <c r="F65" s="19" t="s">
        <v>173</v>
      </c>
      <c r="G65" s="14" t="s">
        <v>169</v>
      </c>
      <c r="H65" s="17">
        <v>2389.1999999999998</v>
      </c>
      <c r="I65" s="17">
        <v>72000</v>
      </c>
      <c r="J65" s="18"/>
    </row>
    <row r="66" spans="1:10" ht="15.75" thickBot="1" x14ac:dyDescent="0.3">
      <c r="A66" s="28" t="s">
        <v>164</v>
      </c>
      <c r="B66" s="29">
        <v>41241</v>
      </c>
      <c r="C66" s="30" t="s">
        <v>165</v>
      </c>
      <c r="D66" s="31" t="s">
        <v>166</v>
      </c>
      <c r="E66" s="32" t="s">
        <v>167</v>
      </c>
      <c r="F66" s="33" t="s">
        <v>175</v>
      </c>
      <c r="G66" s="31" t="s">
        <v>169</v>
      </c>
      <c r="H66" s="34">
        <v>6150</v>
      </c>
      <c r="I66" s="34">
        <v>615000</v>
      </c>
      <c r="J66" s="18"/>
    </row>
    <row r="67" spans="1:10" ht="30.75" thickBot="1" x14ac:dyDescent="0.3">
      <c r="A67" s="11" t="s">
        <v>176</v>
      </c>
      <c r="B67" s="12">
        <v>41256</v>
      </c>
      <c r="C67" s="13" t="s">
        <v>177</v>
      </c>
      <c r="D67" s="14" t="s">
        <v>178</v>
      </c>
      <c r="E67" s="15" t="s">
        <v>179</v>
      </c>
      <c r="F67" s="19" t="s">
        <v>180</v>
      </c>
      <c r="G67" s="14" t="s">
        <v>181</v>
      </c>
      <c r="H67" s="17">
        <v>180</v>
      </c>
      <c r="I67" s="17"/>
      <c r="J67" s="18"/>
    </row>
    <row r="68" spans="1:10" ht="15.75" thickBot="1" x14ac:dyDescent="0.3">
      <c r="A68" s="11" t="s">
        <v>164</v>
      </c>
      <c r="B68" s="12">
        <v>41256</v>
      </c>
      <c r="C68" s="13" t="s">
        <v>165</v>
      </c>
      <c r="D68" s="14" t="s">
        <v>187</v>
      </c>
      <c r="E68" s="15" t="s">
        <v>188</v>
      </c>
      <c r="F68" s="16">
        <v>986005500</v>
      </c>
      <c r="G68" s="14" t="s">
        <v>169</v>
      </c>
      <c r="H68" s="17">
        <v>6150</v>
      </c>
      <c r="I68" s="17">
        <v>61500</v>
      </c>
      <c r="J68" s="18"/>
    </row>
    <row r="69" spans="1:10" ht="30.75" thickBot="1" x14ac:dyDescent="0.3">
      <c r="A69" s="11" t="s">
        <v>186</v>
      </c>
      <c r="B69" s="12">
        <v>41257</v>
      </c>
      <c r="C69" s="13" t="s">
        <v>153</v>
      </c>
      <c r="D69" s="14" t="s">
        <v>183</v>
      </c>
      <c r="E69" s="15" t="s">
        <v>184</v>
      </c>
      <c r="F69" s="16">
        <v>9868006040</v>
      </c>
      <c r="G69" s="20" t="s">
        <v>182</v>
      </c>
      <c r="H69" s="17">
        <v>2000</v>
      </c>
      <c r="I69" s="17">
        <v>69000</v>
      </c>
      <c r="J69" s="18"/>
    </row>
    <row r="70" spans="1:10" ht="30.75" thickBot="1" x14ac:dyDescent="0.3">
      <c r="A70" s="11" t="s">
        <v>152</v>
      </c>
      <c r="B70" s="12">
        <v>41257</v>
      </c>
      <c r="C70" s="13" t="s">
        <v>153</v>
      </c>
      <c r="D70" s="14" t="s">
        <v>183</v>
      </c>
      <c r="E70" s="15" t="s">
        <v>184</v>
      </c>
      <c r="F70" s="16">
        <v>98600867</v>
      </c>
      <c r="G70" s="20" t="s">
        <v>182</v>
      </c>
      <c r="H70" s="17">
        <v>1000</v>
      </c>
      <c r="I70" s="17">
        <v>37000</v>
      </c>
      <c r="J70" s="18"/>
    </row>
    <row r="71" spans="1:10" ht="30.75" thickBot="1" x14ac:dyDescent="0.3">
      <c r="A71" s="11" t="s">
        <v>185</v>
      </c>
      <c r="B71" s="12">
        <v>41257</v>
      </c>
      <c r="C71" s="13" t="s">
        <v>153</v>
      </c>
      <c r="D71" s="14" t="s">
        <v>183</v>
      </c>
      <c r="E71" s="15" t="s">
        <v>184</v>
      </c>
      <c r="F71" s="16">
        <v>986003013</v>
      </c>
      <c r="G71" s="20" t="s">
        <v>182</v>
      </c>
      <c r="H71" s="17">
        <v>4000</v>
      </c>
      <c r="I71" s="17">
        <v>85000</v>
      </c>
      <c r="J71" s="18"/>
    </row>
    <row r="72" spans="1:10" ht="30.75" thickBot="1" x14ac:dyDescent="0.3">
      <c r="A72" s="11" t="s">
        <v>57</v>
      </c>
      <c r="B72" s="12">
        <v>41261</v>
      </c>
      <c r="C72" s="13" t="s">
        <v>189</v>
      </c>
      <c r="D72" s="14" t="s">
        <v>190</v>
      </c>
      <c r="E72" s="15" t="s">
        <v>191</v>
      </c>
      <c r="F72" s="19" t="s">
        <v>192</v>
      </c>
      <c r="G72" s="14" t="s">
        <v>193</v>
      </c>
      <c r="H72" s="17">
        <v>1000</v>
      </c>
      <c r="I72" s="17">
        <v>60212</v>
      </c>
      <c r="J72" s="18"/>
    </row>
    <row r="73" spans="1:10" ht="30.75" thickBot="1" x14ac:dyDescent="0.3">
      <c r="A73" s="11" t="s">
        <v>194</v>
      </c>
      <c r="B73" s="12">
        <v>41263</v>
      </c>
      <c r="C73" s="13" t="s">
        <v>177</v>
      </c>
      <c r="D73" s="14" t="s">
        <v>195</v>
      </c>
      <c r="E73" s="15" t="s">
        <v>196</v>
      </c>
      <c r="F73" s="19" t="s">
        <v>198</v>
      </c>
      <c r="G73" s="14" t="s">
        <v>181</v>
      </c>
      <c r="H73" s="17">
        <v>180</v>
      </c>
      <c r="I73" s="17">
        <v>50000</v>
      </c>
      <c r="J73" s="18"/>
    </row>
    <row r="74" spans="1:10" ht="30.75" thickBot="1" x14ac:dyDescent="0.3">
      <c r="A74" s="11" t="s">
        <v>59</v>
      </c>
      <c r="B74" s="12">
        <v>41288</v>
      </c>
      <c r="C74" s="13" t="s">
        <v>200</v>
      </c>
      <c r="D74" s="14" t="s">
        <v>201</v>
      </c>
      <c r="E74" s="15" t="s">
        <v>202</v>
      </c>
      <c r="F74" s="19" t="s">
        <v>203</v>
      </c>
      <c r="G74" s="14" t="s">
        <v>204</v>
      </c>
      <c r="H74" s="17">
        <v>1500</v>
      </c>
      <c r="I74" s="17">
        <v>48000</v>
      </c>
      <c r="J74" s="18"/>
    </row>
    <row r="75" spans="1:10" ht="30.75" thickBot="1" x14ac:dyDescent="0.3">
      <c r="A75" s="11" t="s">
        <v>205</v>
      </c>
      <c r="B75" s="12">
        <v>41289</v>
      </c>
      <c r="C75" s="13" t="s">
        <v>206</v>
      </c>
      <c r="D75" s="14" t="s">
        <v>207</v>
      </c>
      <c r="E75" s="15" t="s">
        <v>208</v>
      </c>
      <c r="F75" s="16">
        <v>986001204</v>
      </c>
      <c r="G75" s="14" t="s">
        <v>209</v>
      </c>
      <c r="H75" s="17">
        <v>1500</v>
      </c>
      <c r="I75" s="17">
        <v>64256</v>
      </c>
      <c r="J75" s="18"/>
    </row>
    <row r="76" spans="1:10" ht="15.75" thickBot="1" x14ac:dyDescent="0.3">
      <c r="A76" s="11" t="s">
        <v>59</v>
      </c>
      <c r="B76" s="12">
        <v>41291</v>
      </c>
      <c r="C76" s="13" t="s">
        <v>210</v>
      </c>
      <c r="D76" s="14" t="s">
        <v>220</v>
      </c>
      <c r="E76" s="15" t="s">
        <v>211</v>
      </c>
      <c r="F76" s="19" t="s">
        <v>114</v>
      </c>
      <c r="G76" s="14" t="s">
        <v>212</v>
      </c>
      <c r="H76" s="17">
        <v>1200</v>
      </c>
      <c r="I76" s="17">
        <v>48000</v>
      </c>
      <c r="J76" s="18"/>
    </row>
    <row r="77" spans="1:10" ht="15.75" thickBot="1" x14ac:dyDescent="0.3">
      <c r="A77" s="11" t="s">
        <v>59</v>
      </c>
      <c r="B77" s="12">
        <v>41291</v>
      </c>
      <c r="C77" s="13" t="s">
        <v>210</v>
      </c>
      <c r="D77" s="14" t="s">
        <v>220</v>
      </c>
      <c r="E77" s="15" t="s">
        <v>211</v>
      </c>
      <c r="F77" s="16" t="s">
        <v>114</v>
      </c>
      <c r="G77" s="14" t="s">
        <v>212</v>
      </c>
      <c r="H77" s="17">
        <v>1200</v>
      </c>
      <c r="I77" s="17">
        <v>48000</v>
      </c>
      <c r="J77" s="18"/>
    </row>
    <row r="78" spans="1:10" ht="15.75" thickBot="1" x14ac:dyDescent="0.3">
      <c r="A78" s="11" t="s">
        <v>51</v>
      </c>
      <c r="B78" s="12">
        <v>41296</v>
      </c>
      <c r="C78" s="13" t="s">
        <v>210</v>
      </c>
      <c r="D78" s="14" t="s">
        <v>220</v>
      </c>
      <c r="E78" s="15" t="s">
        <v>213</v>
      </c>
      <c r="F78" s="19"/>
      <c r="G78" s="14" t="s">
        <v>214</v>
      </c>
      <c r="H78" s="17">
        <v>1200</v>
      </c>
      <c r="I78" s="17">
        <v>56500</v>
      </c>
      <c r="J78" s="18"/>
    </row>
    <row r="79" spans="1:10" ht="15.75" thickBot="1" x14ac:dyDescent="0.3">
      <c r="A79" s="11" t="s">
        <v>217</v>
      </c>
      <c r="B79" s="12">
        <v>41296</v>
      </c>
      <c r="C79" s="13" t="s">
        <v>210</v>
      </c>
      <c r="D79" s="14" t="s">
        <v>220</v>
      </c>
      <c r="E79" s="15" t="s">
        <v>218</v>
      </c>
      <c r="F79" s="16">
        <v>906196541</v>
      </c>
      <c r="G79" s="14" t="s">
        <v>219</v>
      </c>
      <c r="H79" s="17">
        <v>1200</v>
      </c>
      <c r="I79" s="17"/>
      <c r="J79" s="18"/>
    </row>
    <row r="80" spans="1:10" ht="15.75" thickBot="1" x14ac:dyDescent="0.3">
      <c r="A80" s="11" t="s">
        <v>55</v>
      </c>
      <c r="B80" s="12">
        <v>41296</v>
      </c>
      <c r="C80" s="13" t="s">
        <v>210</v>
      </c>
      <c r="D80" s="14" t="s">
        <v>220</v>
      </c>
      <c r="E80" s="15" t="s">
        <v>215</v>
      </c>
      <c r="F80" s="19" t="s">
        <v>216</v>
      </c>
      <c r="G80" s="14" t="s">
        <v>56</v>
      </c>
      <c r="H80" s="17">
        <v>1200</v>
      </c>
      <c r="I80" s="17">
        <v>79221</v>
      </c>
      <c r="J80" s="18"/>
    </row>
    <row r="81" spans="1:11" ht="45.75" thickBot="1" x14ac:dyDescent="0.3">
      <c r="A81" s="11" t="s">
        <v>59</v>
      </c>
      <c r="B81" s="12">
        <v>41302</v>
      </c>
      <c r="C81" s="13" t="s">
        <v>63</v>
      </c>
      <c r="D81" s="14" t="s">
        <v>221</v>
      </c>
      <c r="E81" s="15" t="s">
        <v>222</v>
      </c>
      <c r="F81" s="16">
        <v>986005600</v>
      </c>
      <c r="G81" s="14" t="s">
        <v>16</v>
      </c>
      <c r="H81" s="17">
        <v>2000</v>
      </c>
      <c r="I81" s="17">
        <v>48000</v>
      </c>
      <c r="J81" s="18"/>
    </row>
    <row r="82" spans="1:11" ht="45.75" thickBot="1" x14ac:dyDescent="0.3">
      <c r="A82" s="11" t="s">
        <v>59</v>
      </c>
      <c r="B82" s="12">
        <v>41302</v>
      </c>
      <c r="C82" s="13" t="s">
        <v>63</v>
      </c>
      <c r="D82" s="14" t="s">
        <v>221</v>
      </c>
      <c r="E82" s="15" t="s">
        <v>222</v>
      </c>
      <c r="F82" s="16">
        <v>986005600</v>
      </c>
      <c r="G82" s="14" t="s">
        <v>16</v>
      </c>
      <c r="H82" s="17">
        <v>2000</v>
      </c>
      <c r="I82" s="17">
        <v>48000</v>
      </c>
      <c r="J82" s="18"/>
    </row>
    <row r="83" spans="1:11" ht="45.75" thickBot="1" x14ac:dyDescent="0.3">
      <c r="A83" s="11" t="s">
        <v>51</v>
      </c>
      <c r="B83" s="12">
        <v>41302</v>
      </c>
      <c r="C83" s="13" t="s">
        <v>63</v>
      </c>
      <c r="D83" s="14" t="s">
        <v>221</v>
      </c>
      <c r="E83" s="15" t="s">
        <v>222</v>
      </c>
      <c r="F83" s="16">
        <v>986163916</v>
      </c>
      <c r="G83" s="14" t="s">
        <v>16</v>
      </c>
      <c r="H83" s="17">
        <v>2000</v>
      </c>
      <c r="I83" s="17">
        <v>56500</v>
      </c>
      <c r="J83" s="18"/>
    </row>
    <row r="84" spans="1:11" ht="45.75" thickBot="1" x14ac:dyDescent="0.3">
      <c r="A84" s="11" t="s">
        <v>51</v>
      </c>
      <c r="B84" s="12">
        <v>41302</v>
      </c>
      <c r="C84" s="13" t="s">
        <v>63</v>
      </c>
      <c r="D84" s="14" t="s">
        <v>221</v>
      </c>
      <c r="E84" s="15" t="s">
        <v>222</v>
      </c>
      <c r="F84" s="16">
        <v>986163916</v>
      </c>
      <c r="G84" s="14" t="s">
        <v>16</v>
      </c>
      <c r="H84" s="17">
        <v>2000</v>
      </c>
      <c r="I84" s="17">
        <v>56500</v>
      </c>
      <c r="J84" s="18"/>
    </row>
    <row r="85" spans="1:11" ht="34.5" customHeight="1" thickBot="1" x14ac:dyDescent="0.3">
      <c r="A85" s="11" t="s">
        <v>58</v>
      </c>
      <c r="B85" s="12">
        <v>41302</v>
      </c>
      <c r="C85" s="13" t="s">
        <v>63</v>
      </c>
      <c r="D85" s="14" t="s">
        <v>221</v>
      </c>
      <c r="E85" s="15" t="s">
        <v>222</v>
      </c>
      <c r="F85" s="16">
        <v>986007549</v>
      </c>
      <c r="G85" s="14" t="s">
        <v>16</v>
      </c>
      <c r="H85" s="17">
        <v>2000</v>
      </c>
      <c r="I85" s="17">
        <v>50000</v>
      </c>
      <c r="J85" s="18"/>
    </row>
    <row r="86" spans="1:11" ht="45.75" thickBot="1" x14ac:dyDescent="0.3">
      <c r="A86" s="11" t="s">
        <v>58</v>
      </c>
      <c r="B86" s="12">
        <v>41302</v>
      </c>
      <c r="C86" s="13" t="s">
        <v>63</v>
      </c>
      <c r="D86" s="14" t="s">
        <v>221</v>
      </c>
      <c r="E86" s="15" t="s">
        <v>222</v>
      </c>
      <c r="F86" s="16">
        <v>986007549</v>
      </c>
      <c r="G86" s="14" t="s">
        <v>16</v>
      </c>
      <c r="H86" s="17">
        <v>2000</v>
      </c>
      <c r="I86" s="17">
        <v>50000</v>
      </c>
      <c r="J86" s="18">
        <v>5000</v>
      </c>
      <c r="K86" s="3">
        <v>3000</v>
      </c>
    </row>
    <row r="87" spans="1:11" ht="30.75" thickBot="1" x14ac:dyDescent="0.3">
      <c r="A87" s="77" t="s">
        <v>106</v>
      </c>
      <c r="B87" s="79">
        <v>41304</v>
      </c>
      <c r="C87" s="77" t="s">
        <v>136</v>
      </c>
      <c r="D87" s="77" t="s">
        <v>221</v>
      </c>
      <c r="E87" s="83" t="s">
        <v>236</v>
      </c>
      <c r="F87" s="83">
        <v>98601313</v>
      </c>
      <c r="G87" s="77" t="s">
        <v>56</v>
      </c>
      <c r="H87" s="86">
        <v>2000</v>
      </c>
      <c r="I87" s="86">
        <v>59000</v>
      </c>
      <c r="J87" s="86">
        <f>I87*0.1</f>
        <v>5900</v>
      </c>
      <c r="K87" s="75">
        <f>H87</f>
        <v>2000</v>
      </c>
    </row>
    <row r="88" spans="1:11" ht="33.75" customHeight="1" thickBot="1" x14ac:dyDescent="0.3">
      <c r="A88" s="28" t="s">
        <v>110</v>
      </c>
      <c r="B88" s="29">
        <v>41304</v>
      </c>
      <c r="C88" s="30" t="s">
        <v>136</v>
      </c>
      <c r="D88" s="31" t="s">
        <v>223</v>
      </c>
      <c r="E88" s="32" t="s">
        <v>224</v>
      </c>
      <c r="F88" s="35">
        <v>986002671</v>
      </c>
      <c r="G88" s="31" t="s">
        <v>56</v>
      </c>
      <c r="H88" s="34">
        <v>2000</v>
      </c>
      <c r="I88" s="34">
        <v>55000</v>
      </c>
      <c r="J88" s="18"/>
    </row>
    <row r="89" spans="1:11" ht="30.75" thickBot="1" x14ac:dyDescent="0.3">
      <c r="A89" s="36" t="s">
        <v>0</v>
      </c>
      <c r="B89" s="37" t="s">
        <v>7</v>
      </c>
      <c r="C89" s="36" t="s">
        <v>1</v>
      </c>
      <c r="D89" s="36" t="s">
        <v>2</v>
      </c>
      <c r="E89" s="38" t="s">
        <v>8</v>
      </c>
      <c r="F89" s="39" t="s">
        <v>3</v>
      </c>
      <c r="G89" s="36" t="s">
        <v>4</v>
      </c>
      <c r="H89" s="40" t="s">
        <v>5</v>
      </c>
      <c r="I89" s="40" t="s">
        <v>6</v>
      </c>
      <c r="J89" s="36"/>
      <c r="K89" s="4"/>
    </row>
    <row r="90" spans="1:11" ht="30.75" thickBot="1" x14ac:dyDescent="0.3">
      <c r="A90" s="11" t="s">
        <v>10</v>
      </c>
      <c r="B90" s="12"/>
      <c r="C90" s="13" t="s">
        <v>81</v>
      </c>
      <c r="D90" s="14" t="s">
        <v>111</v>
      </c>
      <c r="E90" s="15" t="s">
        <v>112</v>
      </c>
      <c r="F90" s="16">
        <v>986004386</v>
      </c>
      <c r="G90" s="14" t="s">
        <v>53</v>
      </c>
      <c r="H90" s="17">
        <v>1000</v>
      </c>
      <c r="I90" s="17">
        <v>64292</v>
      </c>
      <c r="J90" s="18"/>
    </row>
    <row r="92" spans="1:11" ht="30" x14ac:dyDescent="0.25">
      <c r="A92" s="78" t="s">
        <v>71</v>
      </c>
      <c r="B92" s="80"/>
      <c r="C92" s="81" t="s">
        <v>81</v>
      </c>
      <c r="D92" s="82" t="s">
        <v>111</v>
      </c>
      <c r="E92" s="84" t="s">
        <v>112</v>
      </c>
      <c r="F92" s="85">
        <v>986002656</v>
      </c>
      <c r="G92" s="82" t="s">
        <v>116</v>
      </c>
      <c r="H92" s="87">
        <v>1000</v>
      </c>
      <c r="I92" s="87">
        <v>54771</v>
      </c>
      <c r="J92" s="88"/>
    </row>
    <row r="93" spans="1:11" ht="15.75" thickBot="1" x14ac:dyDescent="0.3">
      <c r="A93" s="90" t="s">
        <v>174</v>
      </c>
      <c r="B93" s="92"/>
      <c r="C93" s="94"/>
      <c r="D93" s="96"/>
      <c r="E93" s="98"/>
      <c r="F93" s="100"/>
      <c r="G93" s="96"/>
      <c r="H93" s="102"/>
      <c r="I93" s="102"/>
      <c r="J93" s="104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</sheetData>
  <sortState ref="A1:L92">
    <sortCondition ref="B1:B92"/>
  </sortState>
  <pageMargins left="0.7" right="0.7" top="0.75" bottom="0.75" header="0.3" footer="0.3"/>
  <pageSetup paperSize="5" scale="68" fitToHeight="0" orientation="landscape" r:id="rId1"/>
  <headerFooter>
    <oddHeader>&amp;LSupplemental Compensation 
2012-2012</oddHeader>
    <oddFooter>&amp;L &amp;P/&amp;P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view="pageLayout" topLeftCell="A7" zoomScaleNormal="90" workbookViewId="0">
      <selection activeCell="B56" sqref="B56"/>
    </sheetView>
  </sheetViews>
  <sheetFormatPr defaultRowHeight="15" x14ac:dyDescent="0.25"/>
  <cols>
    <col min="1" max="1" width="25.140625" style="1" customWidth="1"/>
    <col min="2" max="2" width="14.5703125" style="48" customWidth="1"/>
    <col min="3" max="3" width="27.140625" style="6" customWidth="1"/>
    <col min="4" max="4" width="31.85546875" style="2" customWidth="1"/>
    <col min="5" max="5" width="23.5703125" style="7" customWidth="1"/>
    <col min="6" max="6" width="17" style="8" customWidth="1"/>
    <col min="7" max="7" width="34.42578125" style="2" customWidth="1"/>
    <col min="8" max="8" width="12.28515625" style="44" customWidth="1"/>
    <col min="9" max="9" width="16.140625" style="44" bestFit="1" customWidth="1"/>
    <col min="10" max="10" width="14.7109375" style="45" bestFit="1" customWidth="1"/>
    <col min="11" max="11" width="11.28515625" style="45" customWidth="1"/>
    <col min="12" max="12" width="13.5703125" style="45" customWidth="1"/>
    <col min="13" max="16384" width="9.140625" style="3"/>
  </cols>
  <sheetData>
    <row r="1" spans="1:12" s="43" customFormat="1" ht="30" x14ac:dyDescent="0.25">
      <c r="A1" s="49" t="s">
        <v>0</v>
      </c>
      <c r="B1" s="50" t="s">
        <v>7</v>
      </c>
      <c r="C1" s="49" t="s">
        <v>1</v>
      </c>
      <c r="D1" s="49" t="s">
        <v>2</v>
      </c>
      <c r="E1" s="49" t="s">
        <v>8</v>
      </c>
      <c r="F1" s="49" t="s">
        <v>3</v>
      </c>
      <c r="G1" s="49" t="s">
        <v>4</v>
      </c>
      <c r="H1" s="51" t="s">
        <v>5</v>
      </c>
      <c r="I1" s="51" t="s">
        <v>6</v>
      </c>
      <c r="J1" s="51" t="s">
        <v>228</v>
      </c>
      <c r="K1" s="51" t="s">
        <v>227</v>
      </c>
      <c r="L1" s="51" t="s">
        <v>235</v>
      </c>
    </row>
    <row r="2" spans="1:12" ht="30" x14ac:dyDescent="0.25">
      <c r="A2" s="52" t="s">
        <v>34</v>
      </c>
      <c r="B2" s="53">
        <v>41128</v>
      </c>
      <c r="C2" s="52" t="s">
        <v>35</v>
      </c>
      <c r="D2" s="52" t="s">
        <v>18</v>
      </c>
      <c r="E2" s="54" t="s">
        <v>36</v>
      </c>
      <c r="F2" s="54">
        <v>986001318</v>
      </c>
      <c r="G2" s="52" t="s">
        <v>37</v>
      </c>
      <c r="H2" s="55">
        <v>2500</v>
      </c>
      <c r="I2" s="55">
        <v>79405</v>
      </c>
      <c r="J2" s="55">
        <f>I2*0.1</f>
        <v>7940.5</v>
      </c>
      <c r="K2" s="55">
        <f>H2+H3</f>
        <v>3500</v>
      </c>
      <c r="L2" s="55">
        <f>J2-K2</f>
        <v>4440.5</v>
      </c>
    </row>
    <row r="3" spans="1:12" ht="30" x14ac:dyDescent="0.25">
      <c r="A3" s="52" t="s">
        <v>34</v>
      </c>
      <c r="B3" s="53">
        <v>41162</v>
      </c>
      <c r="C3" s="52" t="s">
        <v>81</v>
      </c>
      <c r="D3" s="52" t="s">
        <v>111</v>
      </c>
      <c r="E3" s="54" t="s">
        <v>112</v>
      </c>
      <c r="F3" s="54">
        <v>986001318</v>
      </c>
      <c r="G3" s="52" t="s">
        <v>131</v>
      </c>
      <c r="H3" s="55">
        <v>1000</v>
      </c>
      <c r="I3" s="55">
        <v>79405</v>
      </c>
      <c r="J3" s="55"/>
      <c r="K3" s="55"/>
      <c r="L3" s="55"/>
    </row>
    <row r="4" spans="1:12" ht="30" x14ac:dyDescent="0.25">
      <c r="A4" s="56" t="s">
        <v>10</v>
      </c>
      <c r="B4" s="57">
        <v>41143</v>
      </c>
      <c r="C4" s="56" t="s">
        <v>136</v>
      </c>
      <c r="D4" s="56" t="s">
        <v>47</v>
      </c>
      <c r="E4" s="58" t="s">
        <v>54</v>
      </c>
      <c r="F4" s="58">
        <v>986004386</v>
      </c>
      <c r="G4" s="56" t="s">
        <v>53</v>
      </c>
      <c r="H4" s="59">
        <v>2000</v>
      </c>
      <c r="I4" s="59">
        <v>64292</v>
      </c>
      <c r="J4" s="59">
        <f>I4*0.1</f>
        <v>6429.2000000000007</v>
      </c>
      <c r="K4" s="59">
        <f>H4+H5</f>
        <v>3000</v>
      </c>
      <c r="L4" s="59">
        <f>J4-K4</f>
        <v>3429.2000000000007</v>
      </c>
    </row>
    <row r="5" spans="1:12" ht="30" x14ac:dyDescent="0.25">
      <c r="A5" s="56" t="s">
        <v>10</v>
      </c>
      <c r="B5" s="57"/>
      <c r="C5" s="56" t="s">
        <v>81</v>
      </c>
      <c r="D5" s="56" t="s">
        <v>111</v>
      </c>
      <c r="E5" s="58" t="s">
        <v>112</v>
      </c>
      <c r="F5" s="58">
        <v>986004386</v>
      </c>
      <c r="G5" s="56" t="s">
        <v>53</v>
      </c>
      <c r="H5" s="59">
        <v>1000</v>
      </c>
      <c r="I5" s="59">
        <v>64292</v>
      </c>
      <c r="J5" s="59"/>
      <c r="K5" s="59"/>
      <c r="L5" s="59"/>
    </row>
    <row r="6" spans="1:12" ht="30" x14ac:dyDescent="0.25">
      <c r="A6" s="52" t="s">
        <v>129</v>
      </c>
      <c r="B6" s="53">
        <v>41159</v>
      </c>
      <c r="C6" s="52" t="s">
        <v>81</v>
      </c>
      <c r="D6" s="52" t="s">
        <v>111</v>
      </c>
      <c r="E6" s="54" t="s">
        <v>112</v>
      </c>
      <c r="F6" s="54" t="s">
        <v>130</v>
      </c>
      <c r="G6" s="52" t="s">
        <v>131</v>
      </c>
      <c r="H6" s="55">
        <v>1000</v>
      </c>
      <c r="I6" s="55">
        <v>52000</v>
      </c>
      <c r="J6" s="55">
        <f>I6*0.1</f>
        <v>5200</v>
      </c>
      <c r="K6" s="55">
        <f>H6</f>
        <v>1000</v>
      </c>
      <c r="L6" s="55">
        <f>J6-K6</f>
        <v>4200</v>
      </c>
    </row>
    <row r="7" spans="1:12" ht="30" x14ac:dyDescent="0.25">
      <c r="A7" s="56" t="s">
        <v>158</v>
      </c>
      <c r="B7" s="57">
        <v>41211</v>
      </c>
      <c r="C7" s="56" t="s">
        <v>161</v>
      </c>
      <c r="D7" s="56" t="s">
        <v>160</v>
      </c>
      <c r="E7" s="58" t="s">
        <v>162</v>
      </c>
      <c r="F7" s="58" t="s">
        <v>163</v>
      </c>
      <c r="G7" s="56" t="s">
        <v>229</v>
      </c>
      <c r="H7" s="59">
        <v>6500</v>
      </c>
      <c r="I7" s="59">
        <v>65000</v>
      </c>
      <c r="J7" s="59">
        <f>I7*0.1</f>
        <v>6500</v>
      </c>
      <c r="K7" s="59">
        <f>H7</f>
        <v>6500</v>
      </c>
      <c r="L7" s="59"/>
    </row>
    <row r="8" spans="1:12" x14ac:dyDescent="0.25">
      <c r="A8" s="47" t="s">
        <v>234</v>
      </c>
    </row>
    <row r="9" spans="1:12" ht="30" x14ac:dyDescent="0.25">
      <c r="A9" s="52" t="s">
        <v>68</v>
      </c>
      <c r="B9" s="53">
        <v>41156</v>
      </c>
      <c r="C9" s="52" t="s">
        <v>43</v>
      </c>
      <c r="D9" s="52" t="s">
        <v>18</v>
      </c>
      <c r="E9" s="54" t="s">
        <v>69</v>
      </c>
      <c r="F9" s="54">
        <v>986000367</v>
      </c>
      <c r="G9" s="52" t="s">
        <v>70</v>
      </c>
      <c r="H9" s="55">
        <v>500</v>
      </c>
      <c r="I9" s="55">
        <v>39615</v>
      </c>
      <c r="J9" s="55">
        <f>I9*0.1</f>
        <v>3961.5</v>
      </c>
      <c r="K9" s="55">
        <f>H9</f>
        <v>500</v>
      </c>
      <c r="L9" s="55">
        <f>J9-K9</f>
        <v>3461.5</v>
      </c>
    </row>
    <row r="10" spans="1:12" ht="36.75" customHeight="1" x14ac:dyDescent="0.25">
      <c r="A10" s="56" t="s">
        <v>96</v>
      </c>
      <c r="B10" s="57">
        <v>41159</v>
      </c>
      <c r="C10" s="56" t="s">
        <v>86</v>
      </c>
      <c r="D10" s="56" t="s">
        <v>82</v>
      </c>
      <c r="E10" s="58" t="s">
        <v>83</v>
      </c>
      <c r="F10" s="58" t="s">
        <v>97</v>
      </c>
      <c r="G10" s="56" t="s">
        <v>84</v>
      </c>
      <c r="H10" s="59">
        <v>4000</v>
      </c>
      <c r="I10" s="59">
        <v>46000</v>
      </c>
      <c r="J10" s="59">
        <f>I10*0.1</f>
        <v>4600</v>
      </c>
      <c r="K10" s="59">
        <f>H10</f>
        <v>4000</v>
      </c>
      <c r="L10" s="59">
        <f>J10-K10</f>
        <v>600</v>
      </c>
    </row>
    <row r="11" spans="1:12" ht="35.25" customHeight="1" x14ac:dyDescent="0.25">
      <c r="A11" s="60" t="s">
        <v>59</v>
      </c>
      <c r="B11" s="61">
        <v>41143</v>
      </c>
      <c r="C11" s="60" t="s">
        <v>136</v>
      </c>
      <c r="D11" s="60" t="s">
        <v>47</v>
      </c>
      <c r="E11" s="62" t="s">
        <v>48</v>
      </c>
      <c r="F11" s="62">
        <v>986005600</v>
      </c>
      <c r="G11" s="60" t="s">
        <v>16</v>
      </c>
      <c r="H11" s="63">
        <v>2000</v>
      </c>
      <c r="I11" s="63">
        <v>48000</v>
      </c>
      <c r="J11" s="63">
        <f>I11*0.1</f>
        <v>4800</v>
      </c>
      <c r="K11" s="63">
        <f>H11+H12+H13+H14+H15</f>
        <v>7700</v>
      </c>
      <c r="L11" s="63">
        <f>J11-K11</f>
        <v>-2900</v>
      </c>
    </row>
    <row r="12" spans="1:12" ht="34.5" customHeight="1" x14ac:dyDescent="0.25">
      <c r="A12" s="60" t="s">
        <v>59</v>
      </c>
      <c r="B12" s="61">
        <v>41159</v>
      </c>
      <c r="C12" s="60" t="s">
        <v>81</v>
      </c>
      <c r="D12" s="60" t="s">
        <v>111</v>
      </c>
      <c r="E12" s="62" t="s">
        <v>112</v>
      </c>
      <c r="F12" s="62" t="s">
        <v>114</v>
      </c>
      <c r="G12" s="60" t="s">
        <v>115</v>
      </c>
      <c r="H12" s="63">
        <v>1000</v>
      </c>
      <c r="I12" s="63">
        <v>48000</v>
      </c>
      <c r="J12" s="63"/>
      <c r="K12" s="63"/>
      <c r="L12" s="63"/>
    </row>
    <row r="13" spans="1:12" ht="30" x14ac:dyDescent="0.25">
      <c r="A13" s="60" t="s">
        <v>59</v>
      </c>
      <c r="B13" s="61">
        <v>41288</v>
      </c>
      <c r="C13" s="60" t="s">
        <v>200</v>
      </c>
      <c r="D13" s="60" t="s">
        <v>201</v>
      </c>
      <c r="E13" s="62" t="s">
        <v>202</v>
      </c>
      <c r="F13" s="62" t="s">
        <v>203</v>
      </c>
      <c r="G13" s="60" t="s">
        <v>204</v>
      </c>
      <c r="H13" s="63">
        <v>1500</v>
      </c>
      <c r="I13" s="63">
        <v>48000</v>
      </c>
      <c r="J13" s="63"/>
      <c r="K13" s="63"/>
      <c r="L13" s="63"/>
    </row>
    <row r="14" spans="1:12" x14ac:dyDescent="0.25">
      <c r="A14" s="60" t="s">
        <v>59</v>
      </c>
      <c r="B14" s="61">
        <v>41291</v>
      </c>
      <c r="C14" s="60" t="s">
        <v>210</v>
      </c>
      <c r="D14" s="60" t="s">
        <v>220</v>
      </c>
      <c r="E14" s="62" t="s">
        <v>211</v>
      </c>
      <c r="F14" s="62" t="s">
        <v>114</v>
      </c>
      <c r="G14" s="60" t="s">
        <v>212</v>
      </c>
      <c r="H14" s="63">
        <v>1200</v>
      </c>
      <c r="I14" s="63">
        <v>48000</v>
      </c>
      <c r="J14" s="63"/>
      <c r="K14" s="63"/>
      <c r="L14" s="63"/>
    </row>
    <row r="15" spans="1:12" ht="45" x14ac:dyDescent="0.25">
      <c r="A15" s="60" t="s">
        <v>59</v>
      </c>
      <c r="B15" s="61">
        <v>41302</v>
      </c>
      <c r="C15" s="60" t="s">
        <v>63</v>
      </c>
      <c r="D15" s="60" t="s">
        <v>221</v>
      </c>
      <c r="E15" s="62" t="s">
        <v>222</v>
      </c>
      <c r="F15" s="62">
        <v>986005600</v>
      </c>
      <c r="G15" s="60" t="s">
        <v>16</v>
      </c>
      <c r="H15" s="63">
        <v>2000</v>
      </c>
      <c r="I15" s="63">
        <v>48000</v>
      </c>
      <c r="J15" s="63"/>
      <c r="K15" s="63"/>
      <c r="L15" s="63"/>
    </row>
    <row r="16" spans="1:12" ht="30" x14ac:dyDescent="0.25">
      <c r="A16" s="52" t="s">
        <v>205</v>
      </c>
      <c r="B16" s="53">
        <v>41289</v>
      </c>
      <c r="C16" s="52" t="s">
        <v>230</v>
      </c>
      <c r="D16" s="52" t="s">
        <v>207</v>
      </c>
      <c r="E16" s="54" t="s">
        <v>208</v>
      </c>
      <c r="F16" s="54">
        <v>986001204</v>
      </c>
      <c r="G16" s="52" t="s">
        <v>231</v>
      </c>
      <c r="H16" s="55">
        <v>1500</v>
      </c>
      <c r="I16" s="55">
        <v>64256</v>
      </c>
      <c r="J16" s="55">
        <f t="shared" ref="J16:J32" si="0">I16*0.1</f>
        <v>6425.6</v>
      </c>
      <c r="K16" s="55">
        <f t="shared" ref="K16:K21" si="1">H16</f>
        <v>1500</v>
      </c>
      <c r="L16" s="55">
        <f t="shared" ref="L16:L32" si="2">J16-K16</f>
        <v>4925.6000000000004</v>
      </c>
    </row>
    <row r="17" spans="1:12" ht="30" x14ac:dyDescent="0.25">
      <c r="A17" s="56" t="s">
        <v>186</v>
      </c>
      <c r="B17" s="57">
        <v>41257</v>
      </c>
      <c r="C17" s="56" t="s">
        <v>153</v>
      </c>
      <c r="D17" s="56" t="s">
        <v>183</v>
      </c>
      <c r="E17" s="58" t="s">
        <v>184</v>
      </c>
      <c r="F17" s="58">
        <v>9868006040</v>
      </c>
      <c r="G17" s="56" t="s">
        <v>182</v>
      </c>
      <c r="H17" s="59">
        <v>2000</v>
      </c>
      <c r="I17" s="59">
        <v>69000</v>
      </c>
      <c r="J17" s="59">
        <f t="shared" si="0"/>
        <v>6900</v>
      </c>
      <c r="K17" s="59">
        <f t="shared" si="1"/>
        <v>2000</v>
      </c>
      <c r="L17" s="59">
        <f t="shared" si="2"/>
        <v>4900</v>
      </c>
    </row>
    <row r="18" spans="1:12" ht="30" x14ac:dyDescent="0.25">
      <c r="A18" s="64" t="s">
        <v>176</v>
      </c>
      <c r="B18" s="65">
        <v>41256</v>
      </c>
      <c r="C18" s="64" t="s">
        <v>232</v>
      </c>
      <c r="D18" s="64" t="s">
        <v>178</v>
      </c>
      <c r="E18" s="66" t="s">
        <v>179</v>
      </c>
      <c r="F18" s="66" t="s">
        <v>180</v>
      </c>
      <c r="G18" s="64" t="s">
        <v>181</v>
      </c>
      <c r="H18" s="67">
        <v>180</v>
      </c>
      <c r="I18" s="67"/>
      <c r="J18" s="67">
        <f t="shared" si="0"/>
        <v>0</v>
      </c>
      <c r="K18" s="67">
        <f t="shared" si="1"/>
        <v>180</v>
      </c>
      <c r="L18" s="67">
        <f t="shared" si="2"/>
        <v>-180</v>
      </c>
    </row>
    <row r="19" spans="1:12" ht="30" x14ac:dyDescent="0.25">
      <c r="A19" s="56" t="s">
        <v>17</v>
      </c>
      <c r="B19" s="57">
        <v>41130</v>
      </c>
      <c r="C19" s="56" t="s">
        <v>137</v>
      </c>
      <c r="D19" s="56" t="s">
        <v>18</v>
      </c>
      <c r="E19" s="58" t="s">
        <v>19</v>
      </c>
      <c r="F19" s="58">
        <v>986001016</v>
      </c>
      <c r="G19" s="56" t="s">
        <v>20</v>
      </c>
      <c r="H19" s="59">
        <v>3000</v>
      </c>
      <c r="I19" s="59">
        <v>83161</v>
      </c>
      <c r="J19" s="59">
        <f t="shared" si="0"/>
        <v>8316.1</v>
      </c>
      <c r="K19" s="59">
        <f t="shared" si="1"/>
        <v>3000</v>
      </c>
      <c r="L19" s="59">
        <f t="shared" si="2"/>
        <v>5316.1</v>
      </c>
    </row>
    <row r="20" spans="1:12" ht="30" x14ac:dyDescent="0.25">
      <c r="A20" s="52" t="s">
        <v>149</v>
      </c>
      <c r="B20" s="53">
        <v>41186</v>
      </c>
      <c r="C20" s="52" t="s">
        <v>81</v>
      </c>
      <c r="D20" s="52" t="s">
        <v>150</v>
      </c>
      <c r="E20" s="54" t="s">
        <v>112</v>
      </c>
      <c r="F20" s="54" t="s">
        <v>151</v>
      </c>
      <c r="G20" s="52" t="s">
        <v>157</v>
      </c>
      <c r="H20" s="55">
        <v>1000</v>
      </c>
      <c r="I20" s="55">
        <v>52000</v>
      </c>
      <c r="J20" s="55">
        <f t="shared" si="0"/>
        <v>5200</v>
      </c>
      <c r="K20" s="55">
        <f t="shared" si="1"/>
        <v>1000</v>
      </c>
      <c r="L20" s="55">
        <f t="shared" si="2"/>
        <v>4200</v>
      </c>
    </row>
    <row r="21" spans="1:12" ht="30" x14ac:dyDescent="0.25">
      <c r="A21" s="56" t="s">
        <v>138</v>
      </c>
      <c r="B21" s="57">
        <v>41143</v>
      </c>
      <c r="C21" s="56" t="s">
        <v>136</v>
      </c>
      <c r="D21" s="56" t="s">
        <v>52</v>
      </c>
      <c r="E21" s="58" t="s">
        <v>48</v>
      </c>
      <c r="F21" s="58">
        <v>986006034</v>
      </c>
      <c r="G21" s="56" t="s">
        <v>53</v>
      </c>
      <c r="H21" s="59">
        <v>2000</v>
      </c>
      <c r="I21" s="59">
        <v>65000</v>
      </c>
      <c r="J21" s="59">
        <f t="shared" si="0"/>
        <v>6500</v>
      </c>
      <c r="K21" s="59">
        <f t="shared" si="1"/>
        <v>2000</v>
      </c>
      <c r="L21" s="59">
        <f t="shared" si="2"/>
        <v>4500</v>
      </c>
    </row>
    <row r="22" spans="1:12" ht="30" x14ac:dyDescent="0.25">
      <c r="A22" s="52" t="s">
        <v>152</v>
      </c>
      <c r="B22" s="53">
        <v>41183</v>
      </c>
      <c r="C22" s="52" t="s">
        <v>153</v>
      </c>
      <c r="D22" s="52" t="s">
        <v>154</v>
      </c>
      <c r="E22" s="54" t="s">
        <v>155</v>
      </c>
      <c r="F22" s="54">
        <v>986000867</v>
      </c>
      <c r="G22" s="52" t="s">
        <v>233</v>
      </c>
      <c r="H22" s="55">
        <v>1840</v>
      </c>
      <c r="I22" s="55">
        <v>34000</v>
      </c>
      <c r="J22" s="55">
        <f t="shared" si="0"/>
        <v>3400</v>
      </c>
      <c r="K22" s="55">
        <f>H22+H23</f>
        <v>2840</v>
      </c>
      <c r="L22" s="55">
        <f t="shared" si="2"/>
        <v>560</v>
      </c>
    </row>
    <row r="23" spans="1:12" ht="30" x14ac:dyDescent="0.25">
      <c r="A23" s="52" t="s">
        <v>152</v>
      </c>
      <c r="B23" s="53">
        <v>41257</v>
      </c>
      <c r="C23" s="52" t="s">
        <v>153</v>
      </c>
      <c r="D23" s="52" t="s">
        <v>183</v>
      </c>
      <c r="E23" s="54" t="s">
        <v>184</v>
      </c>
      <c r="F23" s="54">
        <v>98600867</v>
      </c>
      <c r="G23" s="52" t="s">
        <v>182</v>
      </c>
      <c r="H23" s="55">
        <v>1000</v>
      </c>
      <c r="I23" s="55">
        <v>37000</v>
      </c>
      <c r="J23" s="55">
        <f t="shared" si="0"/>
        <v>3700</v>
      </c>
      <c r="K23" s="55">
        <f t="shared" ref="K23:K31" si="3">H23</f>
        <v>1000</v>
      </c>
      <c r="L23" s="55">
        <f t="shared" si="2"/>
        <v>2700</v>
      </c>
    </row>
    <row r="24" spans="1:12" ht="30" x14ac:dyDescent="0.25">
      <c r="A24" s="56" t="s">
        <v>91</v>
      </c>
      <c r="B24" s="57">
        <v>41159</v>
      </c>
      <c r="C24" s="56" t="s">
        <v>86</v>
      </c>
      <c r="D24" s="56" t="s">
        <v>92</v>
      </c>
      <c r="E24" s="58" t="s">
        <v>83</v>
      </c>
      <c r="F24" s="58" t="s">
        <v>93</v>
      </c>
      <c r="G24" s="56" t="s">
        <v>84</v>
      </c>
      <c r="H24" s="59">
        <v>2000</v>
      </c>
      <c r="I24" s="59">
        <v>57000</v>
      </c>
      <c r="J24" s="59">
        <f t="shared" si="0"/>
        <v>5700</v>
      </c>
      <c r="K24" s="59">
        <f t="shared" si="3"/>
        <v>2000</v>
      </c>
      <c r="L24" s="59">
        <f t="shared" si="2"/>
        <v>3700</v>
      </c>
    </row>
    <row r="25" spans="1:12" ht="30" x14ac:dyDescent="0.25">
      <c r="A25" s="56" t="s">
        <v>105</v>
      </c>
      <c r="B25" s="57">
        <v>41156</v>
      </c>
      <c r="C25" s="56" t="s">
        <v>139</v>
      </c>
      <c r="D25" s="56" t="s">
        <v>77</v>
      </c>
      <c r="E25" s="58" t="s">
        <v>79</v>
      </c>
      <c r="F25" s="58">
        <v>986002597</v>
      </c>
      <c r="G25" s="56" t="s">
        <v>140</v>
      </c>
      <c r="H25" s="59">
        <v>1000</v>
      </c>
      <c r="I25" s="59">
        <v>45252</v>
      </c>
      <c r="J25" s="59">
        <f t="shared" si="0"/>
        <v>4525.2</v>
      </c>
      <c r="K25" s="59">
        <f t="shared" si="3"/>
        <v>1000</v>
      </c>
      <c r="L25" s="59">
        <f t="shared" si="2"/>
        <v>3525.2</v>
      </c>
    </row>
    <row r="26" spans="1:12" ht="30" x14ac:dyDescent="0.25">
      <c r="A26" s="52" t="s">
        <v>94</v>
      </c>
      <c r="B26" s="53">
        <v>41159</v>
      </c>
      <c r="C26" s="52" t="s">
        <v>86</v>
      </c>
      <c r="D26" s="52" t="s">
        <v>82</v>
      </c>
      <c r="E26" s="54" t="s">
        <v>83</v>
      </c>
      <c r="F26" s="54" t="s">
        <v>95</v>
      </c>
      <c r="G26" s="52" t="s">
        <v>84</v>
      </c>
      <c r="H26" s="55">
        <v>2000</v>
      </c>
      <c r="I26" s="55">
        <v>55000</v>
      </c>
      <c r="J26" s="55">
        <f t="shared" si="0"/>
        <v>5500</v>
      </c>
      <c r="K26" s="55">
        <f t="shared" si="3"/>
        <v>2000</v>
      </c>
      <c r="L26" s="55">
        <f t="shared" si="2"/>
        <v>3500</v>
      </c>
    </row>
    <row r="27" spans="1:12" ht="45" x14ac:dyDescent="0.25">
      <c r="A27" s="56" t="s">
        <v>62</v>
      </c>
      <c r="B27" s="57">
        <v>41143</v>
      </c>
      <c r="C27" s="56" t="s">
        <v>63</v>
      </c>
      <c r="D27" s="56" t="s">
        <v>64</v>
      </c>
      <c r="E27" s="58" t="s">
        <v>61</v>
      </c>
      <c r="F27" s="58">
        <v>986005799</v>
      </c>
      <c r="G27" s="56" t="s">
        <v>141</v>
      </c>
      <c r="H27" s="59">
        <v>1960</v>
      </c>
      <c r="I27" s="59">
        <v>20000</v>
      </c>
      <c r="J27" s="59">
        <f t="shared" si="0"/>
        <v>2000</v>
      </c>
      <c r="K27" s="59">
        <f t="shared" si="3"/>
        <v>1960</v>
      </c>
      <c r="L27" s="59">
        <f t="shared" si="2"/>
        <v>40</v>
      </c>
    </row>
    <row r="28" spans="1:12" ht="30" x14ac:dyDescent="0.25">
      <c r="A28" s="52" t="s">
        <v>80</v>
      </c>
      <c r="B28" s="53">
        <v>41159</v>
      </c>
      <c r="C28" s="52" t="s">
        <v>86</v>
      </c>
      <c r="D28" s="52" t="s">
        <v>82</v>
      </c>
      <c r="E28" s="54" t="s">
        <v>83</v>
      </c>
      <c r="F28" s="54" t="s">
        <v>87</v>
      </c>
      <c r="G28" s="52" t="s">
        <v>84</v>
      </c>
      <c r="H28" s="55">
        <v>2000</v>
      </c>
      <c r="I28" s="55">
        <v>57399</v>
      </c>
      <c r="J28" s="55">
        <f t="shared" si="0"/>
        <v>5739.9000000000005</v>
      </c>
      <c r="K28" s="55">
        <f t="shared" si="3"/>
        <v>2000</v>
      </c>
      <c r="L28" s="55">
        <f t="shared" si="2"/>
        <v>3739.9000000000005</v>
      </c>
    </row>
    <row r="29" spans="1:12" ht="30" x14ac:dyDescent="0.25">
      <c r="A29" s="56" t="s">
        <v>50</v>
      </c>
      <c r="B29" s="57">
        <v>41143</v>
      </c>
      <c r="C29" s="56" t="s">
        <v>136</v>
      </c>
      <c r="D29" s="56" t="s">
        <v>47</v>
      </c>
      <c r="E29" s="58" t="s">
        <v>48</v>
      </c>
      <c r="F29" s="58">
        <v>986991307</v>
      </c>
      <c r="G29" s="56" t="s">
        <v>16</v>
      </c>
      <c r="H29" s="59">
        <v>2000</v>
      </c>
      <c r="I29" s="59">
        <v>80560</v>
      </c>
      <c r="J29" s="59">
        <f t="shared" si="0"/>
        <v>8056</v>
      </c>
      <c r="K29" s="59">
        <f t="shared" si="3"/>
        <v>2000</v>
      </c>
      <c r="L29" s="59">
        <f t="shared" si="2"/>
        <v>6056</v>
      </c>
    </row>
    <row r="30" spans="1:12" ht="32.25" customHeight="1" x14ac:dyDescent="0.25">
      <c r="A30" s="52" t="s">
        <v>46</v>
      </c>
      <c r="B30" s="53">
        <v>41143</v>
      </c>
      <c r="C30" s="52" t="s">
        <v>136</v>
      </c>
      <c r="D30" s="52" t="s">
        <v>47</v>
      </c>
      <c r="E30" s="54" t="s">
        <v>48</v>
      </c>
      <c r="F30" s="54">
        <v>986003018</v>
      </c>
      <c r="G30" s="52" t="s">
        <v>49</v>
      </c>
      <c r="H30" s="55">
        <v>2000</v>
      </c>
      <c r="I30" s="55">
        <v>48369</v>
      </c>
      <c r="J30" s="55">
        <f t="shared" si="0"/>
        <v>4836.9000000000005</v>
      </c>
      <c r="K30" s="55">
        <f t="shared" si="3"/>
        <v>2000</v>
      </c>
      <c r="L30" s="55">
        <f t="shared" si="2"/>
        <v>2836.9000000000005</v>
      </c>
    </row>
    <row r="31" spans="1:12" ht="30" x14ac:dyDescent="0.25">
      <c r="A31" s="56" t="s">
        <v>103</v>
      </c>
      <c r="B31" s="57">
        <v>41156</v>
      </c>
      <c r="C31" s="56" t="s">
        <v>35</v>
      </c>
      <c r="D31" s="56" t="s">
        <v>18</v>
      </c>
      <c r="E31" s="58">
        <v>41153</v>
      </c>
      <c r="F31" s="58">
        <v>986001231</v>
      </c>
      <c r="G31" s="56" t="s">
        <v>104</v>
      </c>
      <c r="H31" s="59">
        <v>2000</v>
      </c>
      <c r="I31" s="59">
        <v>66292</v>
      </c>
      <c r="J31" s="59">
        <f t="shared" si="0"/>
        <v>6629.2000000000007</v>
      </c>
      <c r="K31" s="59">
        <f t="shared" si="3"/>
        <v>2000</v>
      </c>
      <c r="L31" s="59">
        <f t="shared" si="2"/>
        <v>4629.2000000000007</v>
      </c>
    </row>
    <row r="32" spans="1:12" ht="30" x14ac:dyDescent="0.25">
      <c r="A32" s="60" t="s">
        <v>51</v>
      </c>
      <c r="B32" s="61">
        <v>41143</v>
      </c>
      <c r="C32" s="60" t="s">
        <v>136</v>
      </c>
      <c r="D32" s="60" t="s">
        <v>47</v>
      </c>
      <c r="E32" s="62" t="s">
        <v>48</v>
      </c>
      <c r="F32" s="62">
        <v>986163916</v>
      </c>
      <c r="G32" s="60" t="s">
        <v>16</v>
      </c>
      <c r="H32" s="63">
        <v>2000</v>
      </c>
      <c r="I32" s="63">
        <v>56500</v>
      </c>
      <c r="J32" s="63">
        <f t="shared" si="0"/>
        <v>5650</v>
      </c>
      <c r="K32" s="63">
        <f>H32+H33+H34+H35+H36</f>
        <v>8200</v>
      </c>
      <c r="L32" s="63">
        <f t="shared" si="2"/>
        <v>-2550</v>
      </c>
    </row>
    <row r="33" spans="1:12" ht="42" customHeight="1" x14ac:dyDescent="0.25">
      <c r="A33" s="60" t="s">
        <v>51</v>
      </c>
      <c r="B33" s="61">
        <v>41166</v>
      </c>
      <c r="C33" s="60" t="s">
        <v>81</v>
      </c>
      <c r="D33" s="60" t="s">
        <v>111</v>
      </c>
      <c r="E33" s="62" t="s">
        <v>112</v>
      </c>
      <c r="F33" s="62">
        <v>986163916</v>
      </c>
      <c r="G33" s="60" t="s">
        <v>16</v>
      </c>
      <c r="H33" s="63">
        <v>1000</v>
      </c>
      <c r="I33" s="63">
        <v>56500</v>
      </c>
      <c r="J33" s="63"/>
      <c r="K33" s="63"/>
      <c r="L33" s="63"/>
    </row>
    <row r="34" spans="1:12" ht="47.25" customHeight="1" x14ac:dyDescent="0.25">
      <c r="A34" s="60" t="s">
        <v>51</v>
      </c>
      <c r="B34" s="61">
        <v>41296</v>
      </c>
      <c r="C34" s="60" t="s">
        <v>210</v>
      </c>
      <c r="D34" s="60" t="s">
        <v>220</v>
      </c>
      <c r="E34" s="62" t="s">
        <v>213</v>
      </c>
      <c r="F34" s="62"/>
      <c r="G34" s="60" t="s">
        <v>214</v>
      </c>
      <c r="H34" s="63">
        <v>1200</v>
      </c>
      <c r="I34" s="63">
        <v>56500</v>
      </c>
      <c r="J34" s="63"/>
      <c r="K34" s="63"/>
      <c r="L34" s="63"/>
    </row>
    <row r="35" spans="1:12" ht="48" customHeight="1" x14ac:dyDescent="0.25">
      <c r="A35" s="60" t="s">
        <v>51</v>
      </c>
      <c r="B35" s="61">
        <v>41302</v>
      </c>
      <c r="C35" s="60" t="s">
        <v>63</v>
      </c>
      <c r="D35" s="60" t="s">
        <v>221</v>
      </c>
      <c r="E35" s="62" t="s">
        <v>222</v>
      </c>
      <c r="F35" s="62">
        <v>986163916</v>
      </c>
      <c r="G35" s="60" t="s">
        <v>16</v>
      </c>
      <c r="H35" s="63">
        <v>2000</v>
      </c>
      <c r="I35" s="63">
        <v>56500</v>
      </c>
      <c r="J35" s="63"/>
      <c r="K35" s="63"/>
      <c r="L35" s="63"/>
    </row>
    <row r="36" spans="1:12" ht="38.25" customHeight="1" x14ac:dyDescent="0.25">
      <c r="A36" s="60" t="s">
        <v>51</v>
      </c>
      <c r="B36" s="61">
        <v>41302</v>
      </c>
      <c r="C36" s="60" t="s">
        <v>63</v>
      </c>
      <c r="D36" s="60" t="s">
        <v>221</v>
      </c>
      <c r="E36" s="62" t="s">
        <v>222</v>
      </c>
      <c r="F36" s="62">
        <v>986163916</v>
      </c>
      <c r="G36" s="60" t="s">
        <v>16</v>
      </c>
      <c r="H36" s="63">
        <v>2000</v>
      </c>
      <c r="I36" s="63">
        <v>56500</v>
      </c>
      <c r="J36" s="63"/>
      <c r="K36" s="63"/>
      <c r="L36" s="63"/>
    </row>
    <row r="37" spans="1:12" ht="33.75" customHeight="1" x14ac:dyDescent="0.25">
      <c r="A37" s="56" t="s">
        <v>73</v>
      </c>
      <c r="B37" s="57">
        <v>41128</v>
      </c>
      <c r="C37" s="56" t="s">
        <v>76</v>
      </c>
      <c r="D37" s="56" t="s">
        <v>75</v>
      </c>
      <c r="E37" s="58" t="s">
        <v>78</v>
      </c>
      <c r="F37" s="58">
        <v>575844766</v>
      </c>
      <c r="G37" s="56" t="s">
        <v>74</v>
      </c>
      <c r="H37" s="59">
        <v>500</v>
      </c>
      <c r="I37" s="59">
        <v>57900</v>
      </c>
      <c r="J37" s="59">
        <f>I37*0.1</f>
        <v>5790</v>
      </c>
      <c r="K37" s="59">
        <f>H37</f>
        <v>500</v>
      </c>
      <c r="L37" s="59">
        <f>J37-K37</f>
        <v>5290</v>
      </c>
    </row>
    <row r="38" spans="1:12" ht="30" x14ac:dyDescent="0.25">
      <c r="A38" s="64" t="s">
        <v>132</v>
      </c>
      <c r="B38" s="65">
        <v>41159</v>
      </c>
      <c r="C38" s="64" t="s">
        <v>81</v>
      </c>
      <c r="D38" s="64" t="s">
        <v>111</v>
      </c>
      <c r="E38" s="66" t="s">
        <v>112</v>
      </c>
      <c r="F38" s="66">
        <v>986005954</v>
      </c>
      <c r="G38" s="64" t="s">
        <v>131</v>
      </c>
      <c r="H38" s="67">
        <v>1000</v>
      </c>
      <c r="I38" s="67"/>
      <c r="J38" s="67">
        <f>I38*0.1</f>
        <v>0</v>
      </c>
      <c r="K38" s="67">
        <f>H38</f>
        <v>1000</v>
      </c>
      <c r="L38" s="67">
        <f>J38-K38</f>
        <v>-1000</v>
      </c>
    </row>
    <row r="39" spans="1:12" ht="45" x14ac:dyDescent="0.25">
      <c r="A39" s="56" t="s">
        <v>142</v>
      </c>
      <c r="B39" s="57">
        <v>41143</v>
      </c>
      <c r="C39" s="56" t="s">
        <v>63</v>
      </c>
      <c r="D39" s="56" t="s">
        <v>60</v>
      </c>
      <c r="E39" s="58" t="s">
        <v>61</v>
      </c>
      <c r="F39" s="58">
        <v>986002867</v>
      </c>
      <c r="G39" s="56" t="s">
        <v>141</v>
      </c>
      <c r="H39" s="59">
        <v>2464</v>
      </c>
      <c r="I39" s="59">
        <v>25000</v>
      </c>
      <c r="J39" s="59">
        <f>I39*0.1</f>
        <v>2500</v>
      </c>
      <c r="K39" s="59">
        <f>H39</f>
        <v>2464</v>
      </c>
      <c r="L39" s="59">
        <f>J39-K39</f>
        <v>36</v>
      </c>
    </row>
    <row r="40" spans="1:12" ht="30" x14ac:dyDescent="0.25">
      <c r="A40" s="60" t="s">
        <v>58</v>
      </c>
      <c r="B40" s="61">
        <v>41143</v>
      </c>
      <c r="C40" s="60" t="s">
        <v>136</v>
      </c>
      <c r="D40" s="60" t="s">
        <v>47</v>
      </c>
      <c r="E40" s="62" t="s">
        <v>54</v>
      </c>
      <c r="F40" s="62">
        <v>986007549</v>
      </c>
      <c r="G40" s="60" t="s">
        <v>16</v>
      </c>
      <c r="H40" s="63">
        <v>2000</v>
      </c>
      <c r="I40" s="63">
        <v>50000</v>
      </c>
      <c r="J40" s="63">
        <f>I40*0.1</f>
        <v>5000</v>
      </c>
      <c r="K40" s="63">
        <f>H40+H41+H42+H43</f>
        <v>7000</v>
      </c>
      <c r="L40" s="63">
        <f>J40-K40</f>
        <v>-2000</v>
      </c>
    </row>
    <row r="41" spans="1:12" ht="30" x14ac:dyDescent="0.25">
      <c r="A41" s="60" t="s">
        <v>58</v>
      </c>
      <c r="B41" s="61">
        <v>41166</v>
      </c>
      <c r="C41" s="60" t="s">
        <v>81</v>
      </c>
      <c r="D41" s="60" t="s">
        <v>111</v>
      </c>
      <c r="E41" s="62" t="s">
        <v>112</v>
      </c>
      <c r="F41" s="62">
        <v>986007549</v>
      </c>
      <c r="G41" s="60" t="s">
        <v>16</v>
      </c>
      <c r="H41" s="63">
        <v>1000</v>
      </c>
      <c r="I41" s="63">
        <v>50000</v>
      </c>
      <c r="J41" s="63"/>
      <c r="K41" s="63"/>
      <c r="L41" s="63"/>
    </row>
    <row r="42" spans="1:12" ht="45" x14ac:dyDescent="0.25">
      <c r="A42" s="60" t="s">
        <v>58</v>
      </c>
      <c r="B42" s="61">
        <v>41302</v>
      </c>
      <c r="C42" s="60" t="s">
        <v>63</v>
      </c>
      <c r="D42" s="60" t="s">
        <v>221</v>
      </c>
      <c r="E42" s="62" t="s">
        <v>222</v>
      </c>
      <c r="F42" s="62">
        <v>986007549</v>
      </c>
      <c r="G42" s="60" t="s">
        <v>16</v>
      </c>
      <c r="H42" s="63">
        <v>2000</v>
      </c>
      <c r="I42" s="63">
        <v>50000</v>
      </c>
      <c r="J42" s="63"/>
      <c r="K42" s="63"/>
      <c r="L42" s="63"/>
    </row>
    <row r="43" spans="1:12" ht="45" x14ac:dyDescent="0.25">
      <c r="A43" s="60" t="s">
        <v>58</v>
      </c>
      <c r="B43" s="61">
        <v>41302</v>
      </c>
      <c r="C43" s="60" t="s">
        <v>63</v>
      </c>
      <c r="D43" s="60" t="s">
        <v>221</v>
      </c>
      <c r="E43" s="62" t="s">
        <v>222</v>
      </c>
      <c r="F43" s="62">
        <v>986007549</v>
      </c>
      <c r="G43" s="60" t="s">
        <v>16</v>
      </c>
      <c r="H43" s="63">
        <v>2000</v>
      </c>
      <c r="I43" s="63">
        <v>50000</v>
      </c>
      <c r="J43" s="63"/>
      <c r="K43" s="63"/>
      <c r="L43" s="63"/>
    </row>
    <row r="44" spans="1:12" x14ac:dyDescent="0.25">
      <c r="A44" s="68" t="s">
        <v>164</v>
      </c>
      <c r="B44" s="69">
        <v>41221</v>
      </c>
      <c r="C44" s="68" t="s">
        <v>165</v>
      </c>
      <c r="D44" s="68" t="s">
        <v>166</v>
      </c>
      <c r="E44" s="70" t="s">
        <v>167</v>
      </c>
      <c r="F44" s="70" t="s">
        <v>168</v>
      </c>
      <c r="G44" s="68" t="s">
        <v>169</v>
      </c>
      <c r="H44" s="71">
        <v>20000</v>
      </c>
      <c r="I44" s="71">
        <v>61500</v>
      </c>
      <c r="J44" s="59">
        <f>I44*0.1</f>
        <v>6150</v>
      </c>
      <c r="K44" s="59">
        <f>H45</f>
        <v>6150</v>
      </c>
      <c r="L44" s="59">
        <v>0</v>
      </c>
    </row>
    <row r="45" spans="1:12" x14ac:dyDescent="0.25">
      <c r="A45" s="56" t="s">
        <v>164</v>
      </c>
      <c r="B45" s="57">
        <v>41241</v>
      </c>
      <c r="C45" s="56" t="s">
        <v>165</v>
      </c>
      <c r="D45" s="56" t="s">
        <v>166</v>
      </c>
      <c r="E45" s="58" t="s">
        <v>167</v>
      </c>
      <c r="F45" s="58" t="s">
        <v>175</v>
      </c>
      <c r="G45" s="56" t="s">
        <v>169</v>
      </c>
      <c r="H45" s="59">
        <v>6150</v>
      </c>
      <c r="I45" s="59">
        <v>61500</v>
      </c>
      <c r="J45" s="59"/>
      <c r="K45" s="59"/>
      <c r="L45" s="59"/>
    </row>
    <row r="46" spans="1:12" x14ac:dyDescent="0.25">
      <c r="A46" s="56" t="s">
        <v>164</v>
      </c>
      <c r="B46" s="57">
        <v>41256</v>
      </c>
      <c r="C46" s="56" t="s">
        <v>165</v>
      </c>
      <c r="D46" s="56" t="s">
        <v>187</v>
      </c>
      <c r="E46" s="58" t="s">
        <v>188</v>
      </c>
      <c r="F46" s="58">
        <v>986005500</v>
      </c>
      <c r="G46" s="56" t="s">
        <v>169</v>
      </c>
      <c r="H46" s="59">
        <v>6150</v>
      </c>
      <c r="I46" s="59">
        <v>61500</v>
      </c>
      <c r="J46" s="59"/>
      <c r="K46" s="59"/>
      <c r="L46" s="59"/>
    </row>
    <row r="47" spans="1:12" ht="30" x14ac:dyDescent="0.25">
      <c r="A47" s="52" t="s">
        <v>170</v>
      </c>
      <c r="B47" s="53">
        <v>41232</v>
      </c>
      <c r="C47" s="52" t="s">
        <v>171</v>
      </c>
      <c r="D47" s="52" t="s">
        <v>77</v>
      </c>
      <c r="E47" s="54" t="s">
        <v>172</v>
      </c>
      <c r="F47" s="54" t="s">
        <v>173</v>
      </c>
      <c r="G47" s="52" t="s">
        <v>169</v>
      </c>
      <c r="H47" s="55">
        <v>2389.1999999999998</v>
      </c>
      <c r="I47" s="55">
        <v>72000</v>
      </c>
      <c r="J47" s="55">
        <f>I47*0.1</f>
        <v>7200</v>
      </c>
      <c r="K47" s="55">
        <f>H47</f>
        <v>2389.1999999999998</v>
      </c>
      <c r="L47" s="55">
        <f>J47-K47</f>
        <v>4810.8</v>
      </c>
    </row>
    <row r="48" spans="1:12" ht="30" x14ac:dyDescent="0.25">
      <c r="A48" s="56" t="s">
        <v>135</v>
      </c>
      <c r="B48" s="57">
        <v>41162</v>
      </c>
      <c r="C48" s="56" t="s">
        <v>81</v>
      </c>
      <c r="D48" s="56" t="s">
        <v>111</v>
      </c>
      <c r="E48" s="58" t="s">
        <v>112</v>
      </c>
      <c r="F48" s="58">
        <v>986009255</v>
      </c>
      <c r="G48" s="56" t="s">
        <v>16</v>
      </c>
      <c r="H48" s="59">
        <v>1000</v>
      </c>
      <c r="I48" s="59">
        <v>50000</v>
      </c>
      <c r="J48" s="59">
        <f>I48*0.1</f>
        <v>5000</v>
      </c>
      <c r="K48" s="59">
        <f>H48</f>
        <v>1000</v>
      </c>
      <c r="L48" s="59">
        <f>J48-K48</f>
        <v>4000</v>
      </c>
    </row>
    <row r="49" spans="1:12" ht="30" x14ac:dyDescent="0.25">
      <c r="A49" s="52" t="s">
        <v>106</v>
      </c>
      <c r="B49" s="53">
        <v>41150</v>
      </c>
      <c r="C49" s="52" t="s">
        <v>136</v>
      </c>
      <c r="D49" s="52" t="s">
        <v>47</v>
      </c>
      <c r="E49" s="54" t="s">
        <v>107</v>
      </c>
      <c r="F49" s="54">
        <v>986001313</v>
      </c>
      <c r="G49" s="52" t="s">
        <v>56</v>
      </c>
      <c r="H49" s="55">
        <v>2000</v>
      </c>
      <c r="I49" s="55">
        <v>56000</v>
      </c>
      <c r="J49" s="55">
        <f>I49*0.1</f>
        <v>5600</v>
      </c>
      <c r="K49" s="55">
        <f>H49</f>
        <v>2000</v>
      </c>
      <c r="L49" s="55">
        <f>J49-K49</f>
        <v>3600</v>
      </c>
    </row>
    <row r="50" spans="1:12" ht="30" x14ac:dyDescent="0.25">
      <c r="A50" s="52" t="s">
        <v>106</v>
      </c>
      <c r="B50" s="53">
        <v>41304</v>
      </c>
      <c r="C50" s="52" t="s">
        <v>136</v>
      </c>
      <c r="D50" s="52" t="s">
        <v>221</v>
      </c>
      <c r="E50" s="54" t="s">
        <v>236</v>
      </c>
      <c r="F50" s="54">
        <v>98601313</v>
      </c>
      <c r="G50" s="52" t="s">
        <v>56</v>
      </c>
      <c r="H50" s="55">
        <v>2000</v>
      </c>
      <c r="I50" s="55">
        <v>59000</v>
      </c>
      <c r="J50" s="55"/>
      <c r="K50" s="55"/>
      <c r="L50" s="55"/>
    </row>
    <row r="51" spans="1:12" ht="30" x14ac:dyDescent="0.25">
      <c r="A51" s="56" t="s">
        <v>89</v>
      </c>
      <c r="B51" s="57">
        <v>41159</v>
      </c>
      <c r="C51" s="56" t="s">
        <v>86</v>
      </c>
      <c r="D51" s="56" t="s">
        <v>82</v>
      </c>
      <c r="E51" s="58" t="s">
        <v>83</v>
      </c>
      <c r="F51" s="58" t="s">
        <v>90</v>
      </c>
      <c r="G51" s="56" t="s">
        <v>84</v>
      </c>
      <c r="H51" s="59">
        <v>2000</v>
      </c>
      <c r="I51" s="59">
        <v>25625</v>
      </c>
      <c r="J51" s="59">
        <f>I51*0.1</f>
        <v>2562.5</v>
      </c>
      <c r="K51" s="59">
        <f>H51</f>
        <v>2000</v>
      </c>
      <c r="L51" s="59">
        <f>J51-K51</f>
        <v>562.5</v>
      </c>
    </row>
    <row r="52" spans="1:12" ht="30" x14ac:dyDescent="0.25">
      <c r="A52" s="52" t="s">
        <v>225</v>
      </c>
      <c r="B52" s="53">
        <v>41257</v>
      </c>
      <c r="C52" s="52" t="s">
        <v>153</v>
      </c>
      <c r="D52" s="52" t="s">
        <v>183</v>
      </c>
      <c r="E52" s="54" t="s">
        <v>184</v>
      </c>
      <c r="F52" s="54">
        <v>986003013</v>
      </c>
      <c r="G52" s="52" t="s">
        <v>182</v>
      </c>
      <c r="H52" s="55">
        <v>4000</v>
      </c>
      <c r="I52" s="55">
        <v>85000</v>
      </c>
      <c r="J52" s="55">
        <f>I52*0.1</f>
        <v>8500</v>
      </c>
      <c r="K52" s="55">
        <f>H52</f>
        <v>4000</v>
      </c>
      <c r="L52" s="55">
        <f>J52-K52</f>
        <v>4500</v>
      </c>
    </row>
    <row r="53" spans="1:12" ht="30" x14ac:dyDescent="0.25">
      <c r="A53" s="56" t="s">
        <v>98</v>
      </c>
      <c r="B53" s="57">
        <v>41128</v>
      </c>
      <c r="C53" s="56" t="s">
        <v>139</v>
      </c>
      <c r="D53" s="56" t="s">
        <v>108</v>
      </c>
      <c r="E53" s="58" t="s">
        <v>109</v>
      </c>
      <c r="F53" s="58">
        <v>986000947</v>
      </c>
      <c r="G53" s="56" t="s">
        <v>140</v>
      </c>
      <c r="H53" s="59">
        <v>250</v>
      </c>
      <c r="I53" s="59">
        <v>81500</v>
      </c>
      <c r="J53" s="59">
        <f>I53*0.1</f>
        <v>8150</v>
      </c>
      <c r="K53" s="59">
        <f>H53+H54</f>
        <v>500</v>
      </c>
      <c r="L53" s="59">
        <f>J53-K53</f>
        <v>7650</v>
      </c>
    </row>
    <row r="54" spans="1:12" ht="30" x14ac:dyDescent="0.25">
      <c r="A54" s="56" t="s">
        <v>98</v>
      </c>
      <c r="B54" s="57">
        <v>41156</v>
      </c>
      <c r="C54" s="56" t="s">
        <v>139</v>
      </c>
      <c r="D54" s="56" t="s">
        <v>99</v>
      </c>
      <c r="E54" s="58" t="s">
        <v>100</v>
      </c>
      <c r="F54" s="58">
        <v>986000947</v>
      </c>
      <c r="G54" s="56" t="s">
        <v>140</v>
      </c>
      <c r="H54" s="59">
        <v>250</v>
      </c>
      <c r="I54" s="59">
        <v>81500</v>
      </c>
      <c r="J54" s="59"/>
      <c r="K54" s="59"/>
      <c r="L54" s="59"/>
    </row>
    <row r="55" spans="1:12" ht="30" x14ac:dyDescent="0.25">
      <c r="A55" s="52" t="s">
        <v>194</v>
      </c>
      <c r="B55" s="53">
        <v>41263</v>
      </c>
      <c r="C55" s="52" t="s">
        <v>232</v>
      </c>
      <c r="D55" s="52" t="s">
        <v>195</v>
      </c>
      <c r="E55" s="54" t="s">
        <v>196</v>
      </c>
      <c r="F55" s="54" t="s">
        <v>198</v>
      </c>
      <c r="G55" s="52" t="s">
        <v>181</v>
      </c>
      <c r="H55" s="55">
        <v>180</v>
      </c>
      <c r="I55" s="55">
        <v>50000</v>
      </c>
      <c r="J55" s="55">
        <f>I55*0.1</f>
        <v>5000</v>
      </c>
      <c r="K55" s="55">
        <f>H55</f>
        <v>180</v>
      </c>
      <c r="L55" s="55">
        <f>J55-K55</f>
        <v>4820</v>
      </c>
    </row>
    <row r="56" spans="1:12" x14ac:dyDescent="0.25">
      <c r="A56" s="10" t="s">
        <v>174</v>
      </c>
    </row>
    <row r="57" spans="1:12" x14ac:dyDescent="0.25">
      <c r="A57" s="56" t="s">
        <v>101</v>
      </c>
      <c r="B57" s="57">
        <v>41158</v>
      </c>
      <c r="C57" s="56" t="s">
        <v>35</v>
      </c>
      <c r="D57" s="56" t="s">
        <v>18</v>
      </c>
      <c r="E57" s="58">
        <v>41153</v>
      </c>
      <c r="F57" s="58">
        <v>986004526</v>
      </c>
      <c r="G57" s="56" t="s">
        <v>102</v>
      </c>
      <c r="H57" s="59">
        <v>1500</v>
      </c>
      <c r="I57" s="59">
        <v>52634</v>
      </c>
      <c r="J57" s="59">
        <f>I57*0.1</f>
        <v>5263.4000000000005</v>
      </c>
      <c r="K57" s="59">
        <f>H57</f>
        <v>1500</v>
      </c>
      <c r="L57" s="59">
        <f>J57-K57</f>
        <v>3763.4000000000005</v>
      </c>
    </row>
    <row r="58" spans="1:12" ht="30" x14ac:dyDescent="0.25">
      <c r="A58" s="52" t="s">
        <v>127</v>
      </c>
      <c r="B58" s="53">
        <v>41162</v>
      </c>
      <c r="C58" s="52" t="s">
        <v>81</v>
      </c>
      <c r="D58" s="52" t="s">
        <v>111</v>
      </c>
      <c r="E58" s="54" t="s">
        <v>112</v>
      </c>
      <c r="F58" s="54">
        <v>986003299</v>
      </c>
      <c r="G58" s="52" t="s">
        <v>128</v>
      </c>
      <c r="H58" s="55">
        <v>1000</v>
      </c>
      <c r="I58" s="55">
        <v>56000</v>
      </c>
      <c r="J58" s="55">
        <f>I58*0.1</f>
        <v>5600</v>
      </c>
      <c r="K58" s="55">
        <f>H58</f>
        <v>1000</v>
      </c>
      <c r="L58" s="55">
        <f>J58-K58</f>
        <v>4600</v>
      </c>
    </row>
    <row r="59" spans="1:12" ht="30" x14ac:dyDescent="0.25">
      <c r="A59" s="56" t="s">
        <v>71</v>
      </c>
      <c r="B59" s="57">
        <v>41143</v>
      </c>
      <c r="C59" s="56" t="s">
        <v>136</v>
      </c>
      <c r="D59" s="56" t="s">
        <v>47</v>
      </c>
      <c r="E59" s="58" t="s">
        <v>72</v>
      </c>
      <c r="F59" s="58">
        <v>986002656</v>
      </c>
      <c r="G59" s="56" t="s">
        <v>16</v>
      </c>
      <c r="H59" s="59">
        <v>1000</v>
      </c>
      <c r="I59" s="59">
        <v>54771</v>
      </c>
      <c r="J59" s="59">
        <f>I59*0.1</f>
        <v>5477.1</v>
      </c>
      <c r="K59" s="59">
        <f>H59+H60+H61</f>
        <v>4000</v>
      </c>
      <c r="L59" s="59">
        <f>J59-K59</f>
        <v>1477.1000000000004</v>
      </c>
    </row>
    <row r="60" spans="1:12" ht="30" x14ac:dyDescent="0.25">
      <c r="A60" s="56" t="s">
        <v>71</v>
      </c>
      <c r="B60" s="57">
        <v>41143</v>
      </c>
      <c r="C60" s="56" t="s">
        <v>136</v>
      </c>
      <c r="D60" s="56" t="s">
        <v>47</v>
      </c>
      <c r="E60" s="58" t="s">
        <v>48</v>
      </c>
      <c r="F60" s="58">
        <v>986002656</v>
      </c>
      <c r="G60" s="56" t="s">
        <v>16</v>
      </c>
      <c r="H60" s="59">
        <v>2000</v>
      </c>
      <c r="I60" s="59">
        <v>54771</v>
      </c>
      <c r="J60" s="59"/>
      <c r="K60" s="59"/>
      <c r="L60" s="59"/>
    </row>
    <row r="61" spans="1:12" ht="30" x14ac:dyDescent="0.25">
      <c r="A61" s="56" t="s">
        <v>71</v>
      </c>
      <c r="B61" s="57"/>
      <c r="C61" s="56" t="s">
        <v>81</v>
      </c>
      <c r="D61" s="56" t="s">
        <v>111</v>
      </c>
      <c r="E61" s="58" t="s">
        <v>112</v>
      </c>
      <c r="F61" s="58">
        <v>986002656</v>
      </c>
      <c r="G61" s="56" t="s">
        <v>116</v>
      </c>
      <c r="H61" s="59">
        <v>1000</v>
      </c>
      <c r="I61" s="59">
        <v>54771</v>
      </c>
      <c r="J61" s="59"/>
      <c r="K61" s="59"/>
      <c r="L61" s="59"/>
    </row>
    <row r="62" spans="1:12" ht="30" x14ac:dyDescent="0.25">
      <c r="A62" s="72" t="s">
        <v>57</v>
      </c>
      <c r="B62" s="73">
        <v>41143</v>
      </c>
      <c r="C62" s="72" t="s">
        <v>136</v>
      </c>
      <c r="D62" s="72" t="s">
        <v>47</v>
      </c>
      <c r="E62" s="74" t="s">
        <v>54</v>
      </c>
      <c r="F62" s="74">
        <v>986004542</v>
      </c>
      <c r="G62" s="72" t="s">
        <v>56</v>
      </c>
      <c r="H62" s="75">
        <v>2000</v>
      </c>
      <c r="I62" s="75">
        <v>60212</v>
      </c>
      <c r="J62" s="75">
        <f>I62*0.1</f>
        <v>6021.2000000000007</v>
      </c>
      <c r="K62" s="75">
        <f>H62+H63</f>
        <v>3000</v>
      </c>
      <c r="L62" s="75">
        <f>J62-K62</f>
        <v>3021.2000000000007</v>
      </c>
    </row>
    <row r="63" spans="1:12" ht="30" x14ac:dyDescent="0.25">
      <c r="A63" s="72" t="s">
        <v>57</v>
      </c>
      <c r="B63" s="73">
        <v>41261</v>
      </c>
      <c r="C63" s="72" t="s">
        <v>189</v>
      </c>
      <c r="D63" s="72" t="s">
        <v>190</v>
      </c>
      <c r="E63" s="74" t="s">
        <v>191</v>
      </c>
      <c r="F63" s="74" t="s">
        <v>192</v>
      </c>
      <c r="G63" s="72" t="s">
        <v>193</v>
      </c>
      <c r="H63" s="75">
        <v>1000</v>
      </c>
      <c r="I63" s="75">
        <v>60212</v>
      </c>
      <c r="J63" s="75"/>
      <c r="K63" s="75"/>
      <c r="L63" s="75"/>
    </row>
    <row r="64" spans="1:12" x14ac:dyDescent="0.25">
      <c r="A64" s="56" t="s">
        <v>11</v>
      </c>
      <c r="B64" s="57">
        <v>41141</v>
      </c>
      <c r="C64" s="56" t="s">
        <v>12</v>
      </c>
      <c r="D64" s="56" t="s">
        <v>13</v>
      </c>
      <c r="E64" s="58" t="s">
        <v>14</v>
      </c>
      <c r="F64" s="58">
        <v>986009875</v>
      </c>
      <c r="G64" s="56" t="s">
        <v>16</v>
      </c>
      <c r="H64" s="59">
        <v>2000</v>
      </c>
      <c r="I64" s="59">
        <v>48000</v>
      </c>
      <c r="J64" s="59">
        <f>I64*0.1</f>
        <v>4800</v>
      </c>
      <c r="K64" s="59">
        <f>H64</f>
        <v>2000</v>
      </c>
      <c r="L64" s="59">
        <f>J64-K64</f>
        <v>2800</v>
      </c>
    </row>
    <row r="65" spans="1:12" ht="30" x14ac:dyDescent="0.25">
      <c r="A65" s="52" t="s">
        <v>144</v>
      </c>
      <c r="B65" s="53">
        <v>41164</v>
      </c>
      <c r="C65" s="52" t="s">
        <v>81</v>
      </c>
      <c r="D65" s="52" t="s">
        <v>111</v>
      </c>
      <c r="E65" s="54" t="s">
        <v>112</v>
      </c>
      <c r="F65" s="54" t="s">
        <v>117</v>
      </c>
      <c r="G65" s="52" t="s">
        <v>118</v>
      </c>
      <c r="H65" s="55">
        <v>1000</v>
      </c>
      <c r="I65" s="55">
        <v>70918</v>
      </c>
      <c r="J65" s="55">
        <f>I65*0.1</f>
        <v>7091.8</v>
      </c>
      <c r="K65" s="55">
        <f>H65</f>
        <v>1000</v>
      </c>
      <c r="L65" s="55">
        <f>J65-K65</f>
        <v>6091.8</v>
      </c>
    </row>
    <row r="66" spans="1:12" x14ac:dyDescent="0.25">
      <c r="A66" s="64" t="s">
        <v>217</v>
      </c>
      <c r="B66" s="65">
        <v>41296</v>
      </c>
      <c r="C66" s="64" t="s">
        <v>210</v>
      </c>
      <c r="D66" s="64" t="s">
        <v>220</v>
      </c>
      <c r="E66" s="66" t="s">
        <v>218</v>
      </c>
      <c r="F66" s="66">
        <v>906196541</v>
      </c>
      <c r="G66" s="64" t="s">
        <v>219</v>
      </c>
      <c r="H66" s="67">
        <v>1200</v>
      </c>
      <c r="I66" s="67"/>
      <c r="J66" s="67">
        <f>I66*0.1</f>
        <v>0</v>
      </c>
      <c r="K66" s="67">
        <f>H66</f>
        <v>1200</v>
      </c>
      <c r="L66" s="67">
        <f>J66-K66</f>
        <v>-1200</v>
      </c>
    </row>
    <row r="67" spans="1:12" ht="30" x14ac:dyDescent="0.25">
      <c r="A67" s="52" t="s">
        <v>21</v>
      </c>
      <c r="B67" s="53">
        <v>41128</v>
      </c>
      <c r="C67" s="52" t="s">
        <v>139</v>
      </c>
      <c r="D67" s="52" t="s">
        <v>22</v>
      </c>
      <c r="E67" s="54" t="s">
        <v>23</v>
      </c>
      <c r="F67" s="54">
        <v>986002192</v>
      </c>
      <c r="G67" s="52" t="s">
        <v>145</v>
      </c>
      <c r="H67" s="55">
        <v>250</v>
      </c>
      <c r="I67" s="55">
        <v>58400</v>
      </c>
      <c r="J67" s="55">
        <f>I67*0.1</f>
        <v>5840</v>
      </c>
      <c r="K67" s="55">
        <f>H67+H68</f>
        <v>500</v>
      </c>
      <c r="L67" s="55">
        <f>J67-K67</f>
        <v>5340</v>
      </c>
    </row>
    <row r="68" spans="1:12" ht="30" x14ac:dyDescent="0.25">
      <c r="A68" s="52" t="s">
        <v>21</v>
      </c>
      <c r="B68" s="53">
        <v>41156</v>
      </c>
      <c r="C68" s="52" t="s">
        <v>139</v>
      </c>
      <c r="D68" s="52" t="s">
        <v>77</v>
      </c>
      <c r="E68" s="54" t="s">
        <v>79</v>
      </c>
      <c r="F68" s="54">
        <v>986001292</v>
      </c>
      <c r="G68" s="52" t="s">
        <v>145</v>
      </c>
      <c r="H68" s="55">
        <v>250</v>
      </c>
      <c r="I68" s="55">
        <v>58400</v>
      </c>
      <c r="J68" s="55"/>
      <c r="K68" s="55"/>
      <c r="L68" s="55"/>
    </row>
    <row r="69" spans="1:12" x14ac:dyDescent="0.25">
      <c r="A69" s="46" t="s">
        <v>226</v>
      </c>
    </row>
    <row r="70" spans="1:12" ht="30" x14ac:dyDescent="0.25">
      <c r="A70" s="56" t="s">
        <v>125</v>
      </c>
      <c r="B70" s="57">
        <v>41163</v>
      </c>
      <c r="C70" s="56" t="s">
        <v>81</v>
      </c>
      <c r="D70" s="56" t="s">
        <v>111</v>
      </c>
      <c r="E70" s="58" t="s">
        <v>112</v>
      </c>
      <c r="F70" s="58">
        <v>986002662</v>
      </c>
      <c r="G70" s="56" t="s">
        <v>16</v>
      </c>
      <c r="H70" s="59">
        <v>1000</v>
      </c>
      <c r="I70" s="59">
        <v>64617</v>
      </c>
      <c r="J70" s="59">
        <f t="shared" ref="J70:J78" si="4">I70*0.1</f>
        <v>6461.7000000000007</v>
      </c>
      <c r="K70" s="59">
        <f t="shared" ref="K70:K77" si="5">H70</f>
        <v>1000</v>
      </c>
      <c r="L70" s="59">
        <f t="shared" ref="L70:L78" si="6">J70-K70</f>
        <v>5461.7000000000007</v>
      </c>
    </row>
    <row r="71" spans="1:12" ht="30" x14ac:dyDescent="0.25">
      <c r="A71" s="52" t="s">
        <v>119</v>
      </c>
      <c r="B71" s="53">
        <v>41159</v>
      </c>
      <c r="C71" s="52" t="s">
        <v>81</v>
      </c>
      <c r="D71" s="52" t="s">
        <v>111</v>
      </c>
      <c r="E71" s="54" t="s">
        <v>112</v>
      </c>
      <c r="F71" s="54">
        <v>986005588</v>
      </c>
      <c r="G71" s="52" t="s">
        <v>120</v>
      </c>
      <c r="H71" s="55">
        <v>1000</v>
      </c>
      <c r="I71" s="55">
        <v>90000</v>
      </c>
      <c r="J71" s="55">
        <f t="shared" si="4"/>
        <v>9000</v>
      </c>
      <c r="K71" s="55">
        <f t="shared" si="5"/>
        <v>1000</v>
      </c>
      <c r="L71" s="55">
        <f t="shared" si="6"/>
        <v>8000</v>
      </c>
    </row>
    <row r="72" spans="1:12" ht="30" x14ac:dyDescent="0.25">
      <c r="A72" s="56" t="s">
        <v>29</v>
      </c>
      <c r="B72" s="57">
        <v>41129</v>
      </c>
      <c r="C72" s="56" t="s">
        <v>30</v>
      </c>
      <c r="D72" s="56" t="s">
        <v>31</v>
      </c>
      <c r="E72" s="58" t="s">
        <v>32</v>
      </c>
      <c r="F72" s="58">
        <v>986000136</v>
      </c>
      <c r="G72" s="56" t="s">
        <v>33</v>
      </c>
      <c r="H72" s="59">
        <v>1350</v>
      </c>
      <c r="I72" s="59">
        <v>40000</v>
      </c>
      <c r="J72" s="59">
        <f t="shared" si="4"/>
        <v>4000</v>
      </c>
      <c r="K72" s="59">
        <f t="shared" si="5"/>
        <v>1350</v>
      </c>
      <c r="L72" s="59">
        <f t="shared" si="6"/>
        <v>2650</v>
      </c>
    </row>
    <row r="73" spans="1:12" ht="45" x14ac:dyDescent="0.25">
      <c r="A73" s="52" t="s">
        <v>65</v>
      </c>
      <c r="B73" s="53">
        <v>41156</v>
      </c>
      <c r="C73" s="52" t="s">
        <v>35</v>
      </c>
      <c r="D73" s="52" t="s">
        <v>18</v>
      </c>
      <c r="E73" s="54" t="s">
        <v>66</v>
      </c>
      <c r="F73" s="54">
        <v>986244131</v>
      </c>
      <c r="G73" s="52" t="s">
        <v>67</v>
      </c>
      <c r="H73" s="55">
        <v>500</v>
      </c>
      <c r="I73" s="55">
        <v>22080</v>
      </c>
      <c r="J73" s="55">
        <f t="shared" si="4"/>
        <v>2208</v>
      </c>
      <c r="K73" s="55">
        <f t="shared" si="5"/>
        <v>500</v>
      </c>
      <c r="L73" s="55">
        <f t="shared" si="6"/>
        <v>1708</v>
      </c>
    </row>
    <row r="74" spans="1:12" ht="30" x14ac:dyDescent="0.25">
      <c r="A74" s="56" t="s">
        <v>126</v>
      </c>
      <c r="B74" s="57">
        <v>41163</v>
      </c>
      <c r="C74" s="56" t="s">
        <v>81</v>
      </c>
      <c r="D74" s="56" t="s">
        <v>111</v>
      </c>
      <c r="E74" s="58" t="s">
        <v>112</v>
      </c>
      <c r="F74" s="58">
        <v>98600247</v>
      </c>
      <c r="G74" s="56" t="s">
        <v>146</v>
      </c>
      <c r="H74" s="59">
        <v>1000</v>
      </c>
      <c r="I74" s="59">
        <v>69471</v>
      </c>
      <c r="J74" s="59">
        <f t="shared" si="4"/>
        <v>6947.1</v>
      </c>
      <c r="K74" s="59">
        <f t="shared" si="5"/>
        <v>1000</v>
      </c>
      <c r="L74" s="59">
        <f t="shared" si="6"/>
        <v>5947.1</v>
      </c>
    </row>
    <row r="75" spans="1:12" ht="30" x14ac:dyDescent="0.25">
      <c r="A75" s="64" t="s">
        <v>122</v>
      </c>
      <c r="B75" s="65">
        <v>41159</v>
      </c>
      <c r="C75" s="64" t="s">
        <v>81</v>
      </c>
      <c r="D75" s="64" t="s">
        <v>111</v>
      </c>
      <c r="E75" s="66" t="s">
        <v>112</v>
      </c>
      <c r="F75" s="66">
        <v>986004405</v>
      </c>
      <c r="G75" s="64" t="s">
        <v>123</v>
      </c>
      <c r="H75" s="67">
        <v>1000</v>
      </c>
      <c r="I75" s="67"/>
      <c r="J75" s="67">
        <f t="shared" si="4"/>
        <v>0</v>
      </c>
      <c r="K75" s="67">
        <f t="shared" si="5"/>
        <v>1000</v>
      </c>
      <c r="L75" s="67">
        <f t="shared" si="6"/>
        <v>-1000</v>
      </c>
    </row>
    <row r="76" spans="1:12" ht="34.5" customHeight="1" x14ac:dyDescent="0.25">
      <c r="A76" s="56" t="s">
        <v>121</v>
      </c>
      <c r="B76" s="57">
        <v>41159</v>
      </c>
      <c r="C76" s="56" t="s">
        <v>81</v>
      </c>
      <c r="D76" s="56" t="s">
        <v>111</v>
      </c>
      <c r="E76" s="58" t="s">
        <v>112</v>
      </c>
      <c r="F76" s="58">
        <v>986003353</v>
      </c>
      <c r="G76" s="56" t="s">
        <v>123</v>
      </c>
      <c r="H76" s="59">
        <v>1000</v>
      </c>
      <c r="I76" s="59">
        <v>55000</v>
      </c>
      <c r="J76" s="59">
        <f t="shared" si="4"/>
        <v>5500</v>
      </c>
      <c r="K76" s="59">
        <f t="shared" si="5"/>
        <v>1000</v>
      </c>
      <c r="L76" s="59">
        <f t="shared" si="6"/>
        <v>4500</v>
      </c>
    </row>
    <row r="77" spans="1:12" ht="30" x14ac:dyDescent="0.25">
      <c r="A77" s="52" t="s">
        <v>85</v>
      </c>
      <c r="B77" s="53">
        <v>41159</v>
      </c>
      <c r="C77" s="52" t="s">
        <v>86</v>
      </c>
      <c r="D77" s="52" t="s">
        <v>82</v>
      </c>
      <c r="E77" s="54" t="s">
        <v>83</v>
      </c>
      <c r="F77" s="54" t="s">
        <v>88</v>
      </c>
      <c r="G77" s="52" t="s">
        <v>84</v>
      </c>
      <c r="H77" s="55">
        <v>2000</v>
      </c>
      <c r="I77" s="55">
        <v>58000</v>
      </c>
      <c r="J77" s="55">
        <f t="shared" si="4"/>
        <v>5800</v>
      </c>
      <c r="K77" s="55">
        <f t="shared" si="5"/>
        <v>2000</v>
      </c>
      <c r="L77" s="55">
        <f t="shared" si="6"/>
        <v>3800</v>
      </c>
    </row>
    <row r="78" spans="1:12" ht="30" x14ac:dyDescent="0.25">
      <c r="A78" s="56" t="s">
        <v>110</v>
      </c>
      <c r="B78" s="57">
        <v>41159</v>
      </c>
      <c r="C78" s="56" t="s">
        <v>81</v>
      </c>
      <c r="D78" s="56" t="s">
        <v>111</v>
      </c>
      <c r="E78" s="58" t="s">
        <v>112</v>
      </c>
      <c r="F78" s="58" t="s">
        <v>113</v>
      </c>
      <c r="G78" s="56" t="s">
        <v>56</v>
      </c>
      <c r="H78" s="59">
        <v>1000</v>
      </c>
      <c r="I78" s="59">
        <v>55000</v>
      </c>
      <c r="J78" s="59">
        <f t="shared" si="4"/>
        <v>5500</v>
      </c>
      <c r="K78" s="59">
        <f>H78+H79</f>
        <v>3000</v>
      </c>
      <c r="L78" s="59">
        <f t="shared" si="6"/>
        <v>2500</v>
      </c>
    </row>
    <row r="79" spans="1:12" ht="33.75" customHeight="1" x14ac:dyDescent="0.25">
      <c r="A79" s="56" t="s">
        <v>110</v>
      </c>
      <c r="B79" s="57">
        <v>41304</v>
      </c>
      <c r="C79" s="56" t="s">
        <v>136</v>
      </c>
      <c r="D79" s="56" t="s">
        <v>223</v>
      </c>
      <c r="E79" s="58" t="s">
        <v>224</v>
      </c>
      <c r="F79" s="58">
        <v>986002671</v>
      </c>
      <c r="G79" s="56" t="s">
        <v>56</v>
      </c>
      <c r="H79" s="59">
        <v>2000</v>
      </c>
      <c r="I79" s="59">
        <v>55000</v>
      </c>
      <c r="J79" s="59"/>
      <c r="K79" s="59"/>
      <c r="L79" s="59"/>
    </row>
    <row r="80" spans="1:12" ht="30" x14ac:dyDescent="0.25">
      <c r="A80" s="52" t="s">
        <v>134</v>
      </c>
      <c r="B80" s="53">
        <v>41159</v>
      </c>
      <c r="C80" s="52" t="s">
        <v>81</v>
      </c>
      <c r="D80" s="52" t="s">
        <v>111</v>
      </c>
      <c r="E80" s="54" t="s">
        <v>112</v>
      </c>
      <c r="F80" s="54">
        <v>986002659</v>
      </c>
      <c r="G80" s="52" t="s">
        <v>123</v>
      </c>
      <c r="H80" s="55">
        <v>1000</v>
      </c>
      <c r="I80" s="55">
        <v>57055</v>
      </c>
      <c r="J80" s="55">
        <f>I80*0.1</f>
        <v>5705.5</v>
      </c>
      <c r="K80" s="55">
        <f>H80</f>
        <v>1000</v>
      </c>
      <c r="L80" s="55">
        <f>J80-K80</f>
        <v>4705.5</v>
      </c>
    </row>
    <row r="81" spans="1:12" ht="30" x14ac:dyDescent="0.25">
      <c r="A81" s="56" t="s">
        <v>55</v>
      </c>
      <c r="B81" s="57">
        <v>41143</v>
      </c>
      <c r="C81" s="56" t="s">
        <v>136</v>
      </c>
      <c r="D81" s="56" t="s">
        <v>47</v>
      </c>
      <c r="E81" s="58" t="s">
        <v>54</v>
      </c>
      <c r="F81" s="58">
        <v>986001276</v>
      </c>
      <c r="G81" s="56" t="s">
        <v>56</v>
      </c>
      <c r="H81" s="59">
        <v>2000</v>
      </c>
      <c r="I81" s="59">
        <v>79221</v>
      </c>
      <c r="J81" s="59">
        <f>I81*0.1</f>
        <v>7922.1</v>
      </c>
      <c r="K81" s="59">
        <f>H81+H82+H83+H84+H85</f>
        <v>7380</v>
      </c>
      <c r="L81" s="59">
        <f>J81-K81</f>
        <v>542.10000000000036</v>
      </c>
    </row>
    <row r="82" spans="1:12" ht="30" x14ac:dyDescent="0.25">
      <c r="A82" s="56" t="s">
        <v>55</v>
      </c>
      <c r="B82" s="57">
        <v>41153</v>
      </c>
      <c r="C82" s="56" t="s">
        <v>81</v>
      </c>
      <c r="D82" s="56" t="s">
        <v>111</v>
      </c>
      <c r="E82" s="58" t="s">
        <v>112</v>
      </c>
      <c r="F82" s="58" t="s">
        <v>124</v>
      </c>
      <c r="G82" s="56" t="s">
        <v>56</v>
      </c>
      <c r="H82" s="59">
        <v>1000</v>
      </c>
      <c r="I82" s="59">
        <v>79221</v>
      </c>
      <c r="J82" s="59"/>
      <c r="K82" s="59"/>
      <c r="L82" s="59"/>
    </row>
    <row r="83" spans="1:12" ht="30" x14ac:dyDescent="0.25">
      <c r="A83" s="56" t="s">
        <v>55</v>
      </c>
      <c r="B83" s="57">
        <v>41178</v>
      </c>
      <c r="C83" s="56" t="s">
        <v>139</v>
      </c>
      <c r="D83" s="56" t="s">
        <v>77</v>
      </c>
      <c r="E83" s="58" t="s">
        <v>148</v>
      </c>
      <c r="F83" s="58" t="s">
        <v>124</v>
      </c>
      <c r="G83" s="56" t="s">
        <v>140</v>
      </c>
      <c r="H83" s="59">
        <v>180</v>
      </c>
      <c r="I83" s="59">
        <v>79221</v>
      </c>
      <c r="J83" s="59"/>
      <c r="K83" s="59"/>
      <c r="L83" s="59"/>
    </row>
    <row r="84" spans="1:12" ht="30" x14ac:dyDescent="0.25">
      <c r="A84" s="56" t="s">
        <v>55</v>
      </c>
      <c r="B84" s="57">
        <v>41215</v>
      </c>
      <c r="C84" s="56" t="s">
        <v>136</v>
      </c>
      <c r="D84" s="56" t="s">
        <v>47</v>
      </c>
      <c r="E84" s="58" t="s">
        <v>197</v>
      </c>
      <c r="F84" s="58" t="s">
        <v>124</v>
      </c>
      <c r="G84" s="56" t="s">
        <v>56</v>
      </c>
      <c r="H84" s="59">
        <v>3000</v>
      </c>
      <c r="I84" s="59">
        <v>79221</v>
      </c>
      <c r="J84" s="59"/>
      <c r="K84" s="59"/>
      <c r="L84" s="59"/>
    </row>
    <row r="85" spans="1:12" x14ac:dyDescent="0.25">
      <c r="A85" s="56" t="s">
        <v>55</v>
      </c>
      <c r="B85" s="57">
        <v>41296</v>
      </c>
      <c r="C85" s="56" t="s">
        <v>210</v>
      </c>
      <c r="D85" s="56" t="s">
        <v>220</v>
      </c>
      <c r="E85" s="58" t="s">
        <v>215</v>
      </c>
      <c r="F85" s="58" t="s">
        <v>216</v>
      </c>
      <c r="G85" s="56" t="s">
        <v>56</v>
      </c>
      <c r="H85" s="59">
        <v>1200</v>
      </c>
      <c r="I85" s="59">
        <v>79221</v>
      </c>
      <c r="J85" s="59"/>
      <c r="K85" s="59"/>
      <c r="L85" s="59"/>
    </row>
    <row r="86" spans="1:12" x14ac:dyDescent="0.25">
      <c r="A86" s="52"/>
      <c r="B86" s="53"/>
      <c r="C86" s="52"/>
      <c r="D86" s="52"/>
      <c r="E86" s="54"/>
      <c r="F86" s="54"/>
      <c r="G86" s="52"/>
      <c r="H86" s="55"/>
      <c r="I86" s="55"/>
      <c r="J86" s="55">
        <f>I86*0.1</f>
        <v>0</v>
      </c>
      <c r="K86" s="55"/>
      <c r="L86" s="55">
        <f>J86-K86</f>
        <v>0</v>
      </c>
    </row>
    <row r="87" spans="1:12" x14ac:dyDescent="0.25">
      <c r="A87" s="52"/>
      <c r="B87" s="53"/>
      <c r="C87" s="52"/>
      <c r="D87" s="52"/>
      <c r="E87" s="54"/>
      <c r="F87" s="54"/>
      <c r="G87" s="52"/>
      <c r="H87" s="55"/>
      <c r="I87" s="55"/>
      <c r="J87" s="55"/>
      <c r="K87" s="55"/>
      <c r="L87" s="55"/>
    </row>
    <row r="88" spans="1:12" x14ac:dyDescent="0.25">
      <c r="A88" s="52"/>
      <c r="B88" s="53"/>
      <c r="C88" s="52"/>
      <c r="D88" s="52"/>
      <c r="E88" s="54"/>
      <c r="F88" s="54"/>
      <c r="G88" s="52"/>
      <c r="H88" s="55"/>
      <c r="I88" s="55"/>
      <c r="J88" s="55"/>
      <c r="K88" s="55"/>
      <c r="L88" s="55"/>
    </row>
    <row r="89" spans="1:12" x14ac:dyDescent="0.25">
      <c r="A89" s="52"/>
      <c r="B89" s="53"/>
      <c r="C89" s="52"/>
      <c r="D89" s="52"/>
      <c r="E89" s="54"/>
      <c r="F89" s="54"/>
      <c r="G89" s="52"/>
      <c r="H89" s="55"/>
      <c r="I89" s="55"/>
      <c r="J89" s="55"/>
      <c r="K89" s="55"/>
      <c r="L89" s="55"/>
    </row>
    <row r="90" spans="1:12" x14ac:dyDescent="0.25">
      <c r="A90" s="52"/>
      <c r="B90" s="53"/>
      <c r="C90" s="52"/>
      <c r="D90" s="52"/>
      <c r="E90" s="54"/>
      <c r="F90" s="54"/>
      <c r="G90" s="52"/>
      <c r="H90" s="55"/>
      <c r="I90" s="55"/>
      <c r="J90" s="55"/>
      <c r="K90" s="55"/>
      <c r="L90" s="55"/>
    </row>
    <row r="91" spans="1:12" x14ac:dyDescent="0.25">
      <c r="A91" s="52"/>
      <c r="B91" s="53"/>
      <c r="C91" s="52"/>
      <c r="D91" s="52"/>
      <c r="E91" s="54"/>
      <c r="F91" s="54"/>
      <c r="G91" s="52"/>
      <c r="H91" s="55"/>
      <c r="I91" s="55"/>
      <c r="J91" s="55"/>
      <c r="K91" s="55"/>
      <c r="L91" s="55"/>
    </row>
    <row r="92" spans="1:12" x14ac:dyDescent="0.25">
      <c r="A92" s="52"/>
      <c r="B92" s="53"/>
      <c r="C92" s="52"/>
      <c r="D92" s="52"/>
      <c r="E92" s="54"/>
      <c r="F92" s="54"/>
      <c r="G92" s="52"/>
      <c r="H92" s="55"/>
      <c r="I92" s="55"/>
      <c r="J92" s="55"/>
      <c r="K92" s="55"/>
      <c r="L92" s="55"/>
    </row>
    <row r="93" spans="1:12" x14ac:dyDescent="0.25">
      <c r="A93" s="52"/>
      <c r="B93" s="53"/>
      <c r="C93" s="52"/>
      <c r="D93" s="52"/>
      <c r="E93" s="54"/>
      <c r="F93" s="54"/>
      <c r="G93" s="52"/>
      <c r="H93" s="55"/>
      <c r="I93" s="55"/>
      <c r="J93" s="55"/>
      <c r="K93" s="55"/>
      <c r="L93" s="55"/>
    </row>
    <row r="105" spans="1:9" x14ac:dyDescent="0.25">
      <c r="A105" s="41"/>
    </row>
    <row r="106" spans="1:9" x14ac:dyDescent="0.25">
      <c r="A106" s="3"/>
      <c r="C106" s="3"/>
      <c r="D106" s="3"/>
      <c r="E106" s="42"/>
      <c r="F106" s="42"/>
      <c r="G106" s="3"/>
      <c r="H106" s="45"/>
      <c r="I106" s="45"/>
    </row>
  </sheetData>
  <sortState ref="A2:L106">
    <sortCondition ref="A2:A106"/>
    <sortCondition ref="B2:B106"/>
  </sortState>
  <pageMargins left="0.7" right="0.7" top="0.75" bottom="0.75" header="0.3" footer="0.3"/>
  <pageSetup paperSize="5" scale="66" fitToHeight="0" orientation="landscape" r:id="rId1"/>
  <headerFooter>
    <oddHeader>&amp;CSupplemental Compensation 
August 2012 to April 2013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5"/>
  <sheetViews>
    <sheetView tabSelected="1" workbookViewId="0">
      <selection activeCell="E4" sqref="E4"/>
    </sheetView>
  </sheetViews>
  <sheetFormatPr defaultRowHeight="15" x14ac:dyDescent="0.25"/>
  <cols>
    <col min="1" max="1" width="11.7109375" customWidth="1"/>
    <col min="2" max="2" width="13.5703125" customWidth="1"/>
    <col min="3" max="3" width="13.140625" customWidth="1"/>
    <col min="4" max="4" width="43.5703125" customWidth="1"/>
    <col min="5" max="5" width="35.42578125" customWidth="1"/>
    <col min="6" max="6" width="9.5703125" style="133" customWidth="1"/>
    <col min="7" max="7" width="7.28515625" style="133" customWidth="1"/>
    <col min="8" max="8" width="14.7109375" style="140" customWidth="1"/>
    <col min="9" max="9" width="15.85546875" style="148" customWidth="1"/>
    <col min="10" max="10" width="14.7109375" style="143" customWidth="1"/>
    <col min="11" max="11" width="14.7109375" style="140" customWidth="1"/>
    <col min="12" max="12" width="14.7109375" style="133" customWidth="1"/>
    <col min="13" max="14" width="15.85546875" style="148" customWidth="1"/>
    <col min="15" max="15" width="20.42578125" style="148" customWidth="1"/>
  </cols>
  <sheetData>
    <row r="1" spans="1:15" ht="20.25" x14ac:dyDescent="0.25">
      <c r="A1" s="151" t="s">
        <v>251</v>
      </c>
      <c r="B1" s="151"/>
      <c r="C1" s="151"/>
      <c r="D1" s="151"/>
      <c r="F1" s="152"/>
      <c r="G1" s="153"/>
      <c r="H1" s="154"/>
      <c r="I1" s="155"/>
      <c r="J1" s="156"/>
    </row>
    <row r="2" spans="1:15" x14ac:dyDescent="0.25">
      <c r="F2" s="152"/>
      <c r="G2" s="153"/>
      <c r="H2" s="154"/>
      <c r="I2" s="155"/>
      <c r="J2" s="156"/>
    </row>
    <row r="3" spans="1:15" ht="15" customHeight="1" x14ac:dyDescent="0.25">
      <c r="A3" s="149" t="s">
        <v>250</v>
      </c>
      <c r="B3" s="149"/>
      <c r="C3" s="149"/>
      <c r="D3" s="149"/>
      <c r="F3" s="152"/>
      <c r="G3" s="153"/>
      <c r="H3" s="154"/>
      <c r="I3" s="155"/>
      <c r="J3" s="156"/>
    </row>
    <row r="4" spans="1:15" ht="15" customHeight="1" x14ac:dyDescent="0.25">
      <c r="A4" s="150" t="s">
        <v>252</v>
      </c>
      <c r="B4" s="150"/>
      <c r="C4" s="150"/>
      <c r="D4" s="150"/>
      <c r="F4" s="157"/>
      <c r="G4" s="153"/>
      <c r="H4" s="154"/>
      <c r="I4" s="155"/>
      <c r="J4" s="156"/>
    </row>
    <row r="5" spans="1:15" ht="15" customHeight="1" x14ac:dyDescent="0.25">
      <c r="A5" s="150" t="s">
        <v>253</v>
      </c>
      <c r="B5" s="150"/>
      <c r="C5" s="150"/>
      <c r="D5" s="150"/>
    </row>
    <row r="6" spans="1:15" ht="30.75" thickBot="1" x14ac:dyDescent="0.3">
      <c r="A6" s="123" t="s">
        <v>237</v>
      </c>
      <c r="B6" s="118" t="s">
        <v>238</v>
      </c>
      <c r="C6" s="117" t="s">
        <v>239</v>
      </c>
      <c r="D6" s="118" t="s">
        <v>248</v>
      </c>
      <c r="E6" s="118" t="s">
        <v>2</v>
      </c>
      <c r="F6" s="131" t="s">
        <v>244</v>
      </c>
      <c r="G6" s="131" t="s">
        <v>245</v>
      </c>
      <c r="H6" s="144" t="s">
        <v>243</v>
      </c>
      <c r="I6" s="145" t="s">
        <v>240</v>
      </c>
      <c r="J6" s="135" t="s">
        <v>246</v>
      </c>
      <c r="K6" s="135" t="s">
        <v>247</v>
      </c>
      <c r="L6" s="134" t="s">
        <v>242</v>
      </c>
      <c r="M6" s="145" t="s">
        <v>228</v>
      </c>
      <c r="N6" s="145" t="s">
        <v>249</v>
      </c>
      <c r="O6" s="146" t="s">
        <v>241</v>
      </c>
    </row>
    <row r="7" spans="1:15" ht="20.100000000000001" customHeight="1" thickTop="1" x14ac:dyDescent="0.25">
      <c r="A7" s="124"/>
      <c r="B7" s="116"/>
      <c r="C7" s="122"/>
      <c r="D7" s="116"/>
      <c r="E7" s="125"/>
      <c r="F7" s="129"/>
      <c r="G7" s="129"/>
      <c r="H7" s="136"/>
      <c r="I7" s="147">
        <v>0</v>
      </c>
      <c r="J7" s="141"/>
      <c r="K7" s="136"/>
      <c r="L7" s="129"/>
      <c r="M7" s="147">
        <v>0</v>
      </c>
      <c r="N7" s="147">
        <v>0</v>
      </c>
      <c r="O7" s="147">
        <v>0</v>
      </c>
    </row>
    <row r="8" spans="1:15" ht="20.100000000000001" customHeight="1" x14ac:dyDescent="0.25">
      <c r="A8" s="126"/>
      <c r="B8" s="115"/>
      <c r="C8" s="127"/>
      <c r="D8" s="115"/>
      <c r="E8" s="121"/>
      <c r="F8" s="130"/>
      <c r="G8" s="130"/>
      <c r="H8" s="137"/>
      <c r="I8" s="119"/>
      <c r="J8" s="142"/>
      <c r="K8" s="137"/>
      <c r="L8" s="130"/>
      <c r="M8" s="119"/>
      <c r="N8" s="119"/>
      <c r="O8" s="119"/>
    </row>
    <row r="9" spans="1:15" ht="20.100000000000001" customHeight="1" x14ac:dyDescent="0.25">
      <c r="A9" s="124"/>
      <c r="B9" s="116"/>
      <c r="C9" s="122"/>
      <c r="D9" s="116"/>
      <c r="E9" s="125"/>
      <c r="F9" s="129"/>
      <c r="G9" s="129"/>
      <c r="H9" s="136"/>
      <c r="I9" s="147"/>
      <c r="J9" s="141"/>
      <c r="K9" s="136"/>
      <c r="L9" s="129"/>
      <c r="M9" s="147"/>
      <c r="N9" s="147"/>
      <c r="O9" s="147"/>
    </row>
    <row r="10" spans="1:15" ht="20.100000000000001" customHeight="1" x14ac:dyDescent="0.25">
      <c r="A10" s="126"/>
      <c r="B10" s="115"/>
      <c r="C10" s="127"/>
      <c r="D10" s="115"/>
      <c r="E10" s="121"/>
      <c r="F10" s="130"/>
      <c r="G10" s="130"/>
      <c r="H10" s="137"/>
      <c r="I10" s="119"/>
      <c r="J10" s="142"/>
      <c r="K10" s="137"/>
      <c r="L10" s="130"/>
      <c r="M10" s="119"/>
      <c r="N10" s="119"/>
      <c r="O10" s="119"/>
    </row>
    <row r="11" spans="1:15" ht="20.100000000000001" customHeight="1" x14ac:dyDescent="0.25">
      <c r="A11" s="124"/>
      <c r="B11" s="116"/>
      <c r="C11" s="122"/>
      <c r="D11" s="116"/>
      <c r="E11" s="125"/>
      <c r="F11" s="129"/>
      <c r="G11" s="129"/>
      <c r="H11" s="136"/>
      <c r="I11" s="147"/>
      <c r="J11" s="141"/>
      <c r="K11" s="136"/>
      <c r="L11" s="129"/>
      <c r="M11" s="147"/>
      <c r="N11" s="147"/>
      <c r="O11" s="147"/>
    </row>
    <row r="12" spans="1:15" ht="20.100000000000001" customHeight="1" x14ac:dyDescent="0.25">
      <c r="A12" s="126"/>
      <c r="B12" s="115"/>
      <c r="C12" s="127"/>
      <c r="D12" s="115"/>
      <c r="E12" s="121"/>
      <c r="F12" s="130"/>
      <c r="G12" s="130"/>
      <c r="H12" s="137"/>
      <c r="I12" s="119"/>
      <c r="J12" s="142"/>
      <c r="K12" s="137"/>
      <c r="L12" s="130"/>
      <c r="M12" s="119"/>
      <c r="N12" s="119"/>
      <c r="O12" s="119"/>
    </row>
    <row r="13" spans="1:15" ht="20.100000000000001" customHeight="1" x14ac:dyDescent="0.25">
      <c r="A13" s="124"/>
      <c r="B13" s="116"/>
      <c r="C13" s="122"/>
      <c r="D13" s="116"/>
      <c r="E13" s="125"/>
      <c r="F13" s="129"/>
      <c r="G13" s="129"/>
      <c r="H13" s="136"/>
      <c r="I13" s="147"/>
      <c r="J13" s="141"/>
      <c r="K13" s="136"/>
      <c r="L13" s="129"/>
      <c r="M13" s="147"/>
      <c r="N13" s="147"/>
      <c r="O13" s="147"/>
    </row>
    <row r="14" spans="1:15" ht="20.100000000000001" customHeight="1" x14ac:dyDescent="0.25">
      <c r="A14" s="126"/>
      <c r="B14" s="115"/>
      <c r="C14" s="127"/>
      <c r="D14" s="115"/>
      <c r="E14" s="121"/>
      <c r="F14" s="130"/>
      <c r="G14" s="130"/>
      <c r="H14" s="137"/>
      <c r="I14" s="119"/>
      <c r="J14" s="142"/>
      <c r="K14" s="137"/>
      <c r="L14" s="130"/>
      <c r="M14" s="119"/>
      <c r="N14" s="119"/>
      <c r="O14" s="119"/>
    </row>
    <row r="15" spans="1:15" ht="20.100000000000001" customHeight="1" x14ac:dyDescent="0.25">
      <c r="A15" s="124"/>
      <c r="B15" s="116"/>
      <c r="C15" s="122"/>
      <c r="D15" s="116"/>
      <c r="E15" s="125"/>
      <c r="F15" s="129"/>
      <c r="G15" s="129"/>
      <c r="H15" s="136"/>
      <c r="I15" s="147"/>
      <c r="J15" s="141"/>
      <c r="K15" s="136"/>
      <c r="L15" s="129"/>
      <c r="M15" s="147"/>
      <c r="N15" s="147"/>
      <c r="O15" s="147"/>
    </row>
    <row r="16" spans="1:15" ht="20.100000000000001" customHeight="1" x14ac:dyDescent="0.25">
      <c r="A16" s="126"/>
      <c r="B16" s="115"/>
      <c r="C16" s="127"/>
      <c r="D16" s="115"/>
      <c r="E16" s="121"/>
      <c r="F16" s="130"/>
      <c r="G16" s="130"/>
      <c r="H16" s="137"/>
      <c r="I16" s="119"/>
      <c r="J16" s="142"/>
      <c r="K16" s="137"/>
      <c r="L16" s="130"/>
      <c r="M16" s="119"/>
      <c r="N16" s="119"/>
      <c r="O16" s="119"/>
    </row>
    <row r="17" spans="1:15" ht="20.100000000000001" customHeight="1" x14ac:dyDescent="0.25">
      <c r="A17" s="124"/>
      <c r="B17" s="116"/>
      <c r="C17" s="122"/>
      <c r="D17" s="116"/>
      <c r="E17" s="125"/>
      <c r="F17" s="129"/>
      <c r="G17" s="129"/>
      <c r="H17" s="136"/>
      <c r="I17" s="147"/>
      <c r="J17" s="141"/>
      <c r="K17" s="136"/>
      <c r="L17" s="129"/>
      <c r="M17" s="147"/>
      <c r="N17" s="147"/>
      <c r="O17" s="147"/>
    </row>
    <row r="18" spans="1:15" ht="20.100000000000001" customHeight="1" x14ac:dyDescent="0.25">
      <c r="A18" s="126"/>
      <c r="B18" s="115"/>
      <c r="C18" s="127"/>
      <c r="D18" s="115"/>
      <c r="E18" s="121"/>
      <c r="F18" s="130"/>
      <c r="G18" s="130"/>
      <c r="H18" s="137"/>
      <c r="I18" s="119"/>
      <c r="J18" s="142"/>
      <c r="K18" s="137"/>
      <c r="L18" s="130"/>
      <c r="M18" s="119"/>
      <c r="N18" s="119"/>
      <c r="O18" s="119"/>
    </row>
    <row r="19" spans="1:15" ht="20.100000000000001" customHeight="1" x14ac:dyDescent="0.25">
      <c r="A19" s="124"/>
      <c r="B19" s="116"/>
      <c r="C19" s="122"/>
      <c r="D19" s="116"/>
      <c r="E19" s="125"/>
      <c r="F19" s="129"/>
      <c r="G19" s="129"/>
      <c r="H19" s="136"/>
      <c r="I19" s="147"/>
      <c r="J19" s="141"/>
      <c r="K19" s="136"/>
      <c r="L19" s="129"/>
      <c r="M19" s="147"/>
      <c r="N19" s="147"/>
      <c r="O19" s="147"/>
    </row>
    <row r="20" spans="1:15" ht="20.100000000000001" customHeight="1" x14ac:dyDescent="0.25">
      <c r="A20" s="126"/>
      <c r="B20" s="115"/>
      <c r="C20" s="127"/>
      <c r="D20" s="115"/>
      <c r="E20" s="121"/>
      <c r="F20" s="130"/>
      <c r="G20" s="130"/>
      <c r="H20" s="137"/>
      <c r="I20" s="119"/>
      <c r="J20" s="142"/>
      <c r="K20" s="137"/>
      <c r="L20" s="130"/>
      <c r="M20" s="119"/>
      <c r="N20" s="119"/>
      <c r="O20" s="119"/>
    </row>
    <row r="21" spans="1:15" ht="20.100000000000001" customHeight="1" x14ac:dyDescent="0.25">
      <c r="A21" s="124"/>
      <c r="B21" s="116"/>
      <c r="C21" s="122"/>
      <c r="D21" s="116"/>
      <c r="E21" s="125"/>
      <c r="F21" s="129"/>
      <c r="G21" s="129"/>
      <c r="H21" s="136"/>
      <c r="I21" s="147"/>
      <c r="J21" s="141"/>
      <c r="K21" s="136"/>
      <c r="L21" s="129"/>
      <c r="M21" s="147"/>
      <c r="N21" s="147"/>
      <c r="O21" s="147"/>
    </row>
    <row r="22" spans="1:15" ht="20.100000000000001" customHeight="1" x14ac:dyDescent="0.25">
      <c r="A22" s="126"/>
      <c r="B22" s="115"/>
      <c r="C22" s="127"/>
      <c r="D22" s="115"/>
      <c r="E22" s="121"/>
      <c r="F22" s="130"/>
      <c r="G22" s="130"/>
      <c r="H22" s="137"/>
      <c r="I22" s="119"/>
      <c r="J22" s="142"/>
      <c r="K22" s="137"/>
      <c r="L22" s="130"/>
      <c r="M22" s="119"/>
      <c r="N22" s="119"/>
      <c r="O22" s="119"/>
    </row>
    <row r="23" spans="1:15" ht="20.100000000000001" customHeight="1" x14ac:dyDescent="0.25">
      <c r="A23" s="124"/>
      <c r="B23" s="116"/>
      <c r="C23" s="122"/>
      <c r="D23" s="116"/>
      <c r="E23" s="125"/>
      <c r="F23" s="129"/>
      <c r="G23" s="129"/>
      <c r="H23" s="136"/>
      <c r="I23" s="147"/>
      <c r="J23" s="141"/>
      <c r="K23" s="136"/>
      <c r="L23" s="129"/>
      <c r="M23" s="147"/>
      <c r="N23" s="147"/>
      <c r="O23" s="147"/>
    </row>
    <row r="24" spans="1:15" ht="20.100000000000001" customHeight="1" x14ac:dyDescent="0.25">
      <c r="A24" s="126"/>
      <c r="B24" s="115"/>
      <c r="C24" s="127"/>
      <c r="D24" s="115"/>
      <c r="E24" s="121"/>
      <c r="F24" s="130"/>
      <c r="G24" s="130"/>
      <c r="H24" s="137"/>
      <c r="I24" s="119"/>
      <c r="J24" s="142"/>
      <c r="K24" s="137"/>
      <c r="L24" s="130"/>
      <c r="M24" s="119"/>
      <c r="N24" s="119"/>
      <c r="O24" s="119"/>
    </row>
    <row r="25" spans="1:15" ht="20.100000000000001" customHeight="1" x14ac:dyDescent="0.25">
      <c r="A25" s="124"/>
      <c r="B25" s="116"/>
      <c r="C25" s="122"/>
      <c r="D25" s="116"/>
      <c r="E25" s="125"/>
      <c r="F25" s="129"/>
      <c r="G25" s="129"/>
      <c r="H25" s="136"/>
      <c r="I25" s="147"/>
      <c r="J25" s="141"/>
      <c r="K25" s="136"/>
      <c r="L25" s="129"/>
      <c r="M25" s="147"/>
      <c r="N25" s="147"/>
      <c r="O25" s="147"/>
    </row>
    <row r="26" spans="1:15" ht="20.100000000000001" customHeight="1" x14ac:dyDescent="0.25">
      <c r="A26" s="126"/>
      <c r="B26" s="115"/>
      <c r="C26" s="127"/>
      <c r="D26" s="115"/>
      <c r="E26" s="121"/>
      <c r="F26" s="130"/>
      <c r="G26" s="130"/>
      <c r="H26" s="137"/>
      <c r="I26" s="119"/>
      <c r="J26" s="142"/>
      <c r="K26" s="137"/>
      <c r="L26" s="130"/>
      <c r="M26" s="119"/>
      <c r="N26" s="119"/>
      <c r="O26" s="119"/>
    </row>
    <row r="27" spans="1:15" ht="20.100000000000001" customHeight="1" x14ac:dyDescent="0.25">
      <c r="A27" s="124"/>
      <c r="B27" s="116"/>
      <c r="C27" s="122"/>
      <c r="D27" s="116"/>
      <c r="E27" s="125"/>
      <c r="F27" s="129"/>
      <c r="G27" s="129"/>
      <c r="H27" s="136"/>
      <c r="I27" s="147"/>
      <c r="J27" s="141"/>
      <c r="K27" s="136"/>
      <c r="L27" s="129"/>
      <c r="M27" s="147"/>
      <c r="N27" s="147"/>
      <c r="O27" s="147"/>
    </row>
    <row r="28" spans="1:15" ht="20.100000000000001" customHeight="1" x14ac:dyDescent="0.25">
      <c r="A28" s="126"/>
      <c r="B28" s="115"/>
      <c r="C28" s="127"/>
      <c r="D28" s="115"/>
      <c r="E28" s="121"/>
      <c r="F28" s="130"/>
      <c r="G28" s="130"/>
      <c r="H28" s="137"/>
      <c r="I28" s="119"/>
      <c r="J28" s="142"/>
      <c r="K28" s="137"/>
      <c r="L28" s="130"/>
      <c r="M28" s="119"/>
      <c r="N28" s="119"/>
      <c r="O28" s="119"/>
    </row>
    <row r="29" spans="1:15" ht="20.100000000000001" customHeight="1" x14ac:dyDescent="0.25">
      <c r="A29" s="124"/>
      <c r="B29" s="116"/>
      <c r="C29" s="122"/>
      <c r="D29" s="116"/>
      <c r="E29" s="125"/>
      <c r="F29" s="129"/>
      <c r="G29" s="129"/>
      <c r="H29" s="136"/>
      <c r="I29" s="147"/>
      <c r="J29" s="141"/>
      <c r="K29" s="136"/>
      <c r="L29" s="129"/>
      <c r="M29" s="147"/>
      <c r="N29" s="147"/>
      <c r="O29" s="147"/>
    </row>
    <row r="30" spans="1:15" ht="20.100000000000001" customHeight="1" x14ac:dyDescent="0.25">
      <c r="A30" s="126"/>
      <c r="B30" s="115"/>
      <c r="C30" s="127"/>
      <c r="D30" s="115"/>
      <c r="E30" s="121"/>
      <c r="F30" s="130"/>
      <c r="G30" s="130"/>
      <c r="H30" s="137"/>
      <c r="I30" s="119"/>
      <c r="J30" s="142"/>
      <c r="K30" s="137"/>
      <c r="L30" s="130"/>
      <c r="M30" s="119"/>
      <c r="N30" s="119"/>
      <c r="O30" s="119"/>
    </row>
    <row r="31" spans="1:15" ht="20.100000000000001" customHeight="1" x14ac:dyDescent="0.25">
      <c r="A31" s="124"/>
      <c r="B31" s="116"/>
      <c r="C31" s="122"/>
      <c r="D31" s="116"/>
      <c r="E31" s="125"/>
      <c r="F31" s="129"/>
      <c r="G31" s="129"/>
      <c r="H31" s="136"/>
      <c r="I31" s="147"/>
      <c r="J31" s="141"/>
      <c r="K31" s="136"/>
      <c r="L31" s="129"/>
      <c r="M31" s="147"/>
      <c r="N31" s="147"/>
      <c r="O31" s="147"/>
    </row>
    <row r="32" spans="1:15" ht="20.100000000000001" customHeight="1" x14ac:dyDescent="0.25">
      <c r="A32" s="126"/>
      <c r="B32" s="115"/>
      <c r="C32" s="127"/>
      <c r="D32" s="115"/>
      <c r="E32" s="121"/>
      <c r="F32" s="130"/>
      <c r="G32" s="130"/>
      <c r="H32" s="137"/>
      <c r="I32" s="119"/>
      <c r="J32" s="142"/>
      <c r="K32" s="137"/>
      <c r="L32" s="130"/>
      <c r="M32" s="119"/>
      <c r="N32" s="119"/>
      <c r="O32" s="119"/>
    </row>
    <row r="33" spans="1:15" ht="20.100000000000001" customHeight="1" x14ac:dyDescent="0.25">
      <c r="A33" s="124"/>
      <c r="B33" s="116"/>
      <c r="C33" s="122"/>
      <c r="D33" s="116"/>
      <c r="E33" s="125"/>
      <c r="F33" s="129"/>
      <c r="G33" s="129"/>
      <c r="H33" s="136"/>
      <c r="I33" s="147"/>
      <c r="J33" s="141"/>
      <c r="K33" s="136"/>
      <c r="L33" s="129"/>
      <c r="M33" s="147"/>
      <c r="N33" s="147"/>
      <c r="O33" s="147"/>
    </row>
    <row r="34" spans="1:15" ht="20.100000000000001" customHeight="1" x14ac:dyDescent="0.25">
      <c r="A34" s="126"/>
      <c r="B34" s="115"/>
      <c r="C34" s="127"/>
      <c r="D34" s="115"/>
      <c r="E34" s="121"/>
      <c r="F34" s="130"/>
      <c r="G34" s="130"/>
      <c r="H34" s="137"/>
      <c r="I34" s="119"/>
      <c r="J34" s="142"/>
      <c r="K34" s="137"/>
      <c r="L34" s="130"/>
      <c r="M34" s="119"/>
      <c r="N34" s="119"/>
      <c r="O34" s="119"/>
    </row>
    <row r="35" spans="1:15" ht="20.100000000000001" customHeight="1" x14ac:dyDescent="0.25">
      <c r="A35" s="124"/>
      <c r="B35" s="116"/>
      <c r="C35" s="122"/>
      <c r="D35" s="116"/>
      <c r="E35" s="125"/>
      <c r="F35" s="129"/>
      <c r="G35" s="129"/>
      <c r="H35" s="136"/>
      <c r="I35" s="147"/>
      <c r="J35" s="141"/>
      <c r="K35" s="136"/>
      <c r="L35" s="129"/>
      <c r="M35" s="147"/>
      <c r="N35" s="147"/>
      <c r="O35" s="147"/>
    </row>
    <row r="36" spans="1:15" ht="20.100000000000001" customHeight="1" x14ac:dyDescent="0.25">
      <c r="A36" s="126"/>
      <c r="B36" s="115"/>
      <c r="C36" s="127"/>
      <c r="D36" s="115"/>
      <c r="E36" s="121"/>
      <c r="F36" s="130"/>
      <c r="G36" s="130"/>
      <c r="H36" s="137"/>
      <c r="I36" s="119"/>
      <c r="J36" s="142"/>
      <c r="K36" s="137"/>
      <c r="L36" s="130"/>
      <c r="M36" s="119"/>
      <c r="N36" s="119"/>
      <c r="O36" s="119"/>
    </row>
    <row r="37" spans="1:15" ht="20.100000000000001" customHeight="1" x14ac:dyDescent="0.25">
      <c r="A37" s="124"/>
      <c r="B37" s="116"/>
      <c r="C37" s="122"/>
      <c r="D37" s="116"/>
      <c r="E37" s="125"/>
      <c r="F37" s="129"/>
      <c r="G37" s="129"/>
      <c r="H37" s="136"/>
      <c r="I37" s="147"/>
      <c r="J37" s="141"/>
      <c r="K37" s="136"/>
      <c r="L37" s="129"/>
      <c r="M37" s="147"/>
      <c r="N37" s="147"/>
      <c r="O37" s="147"/>
    </row>
    <row r="38" spans="1:15" ht="20.100000000000001" customHeight="1" x14ac:dyDescent="0.25">
      <c r="A38" s="126"/>
      <c r="B38" s="115"/>
      <c r="C38" s="127"/>
      <c r="D38" s="115"/>
      <c r="E38" s="121"/>
      <c r="F38" s="130"/>
      <c r="G38" s="130"/>
      <c r="H38" s="137"/>
      <c r="I38" s="119"/>
      <c r="J38" s="142"/>
      <c r="K38" s="137"/>
      <c r="L38" s="130"/>
      <c r="M38" s="119"/>
      <c r="N38" s="119"/>
      <c r="O38" s="119"/>
    </row>
    <row r="39" spans="1:15" ht="20.100000000000001" customHeight="1" x14ac:dyDescent="0.25">
      <c r="A39" s="124"/>
      <c r="B39" s="116"/>
      <c r="C39" s="122"/>
      <c r="D39" s="116"/>
      <c r="E39" s="125"/>
      <c r="F39" s="129"/>
      <c r="G39" s="129"/>
      <c r="H39" s="136"/>
      <c r="I39" s="147"/>
      <c r="J39" s="141"/>
      <c r="K39" s="136"/>
      <c r="L39" s="129"/>
      <c r="M39" s="147"/>
      <c r="N39" s="147"/>
      <c r="O39" s="147"/>
    </row>
    <row r="40" spans="1:15" ht="20.100000000000001" customHeight="1" x14ac:dyDescent="0.25">
      <c r="A40" s="126"/>
      <c r="B40" s="115"/>
      <c r="C40" s="127"/>
      <c r="D40" s="115"/>
      <c r="E40" s="121"/>
      <c r="F40" s="130"/>
      <c r="G40" s="130"/>
      <c r="H40" s="137"/>
      <c r="I40" s="119"/>
      <c r="J40" s="142"/>
      <c r="K40" s="137"/>
      <c r="L40" s="130"/>
      <c r="M40" s="119"/>
      <c r="N40" s="119"/>
      <c r="O40" s="119"/>
    </row>
    <row r="41" spans="1:15" ht="20.100000000000001" customHeight="1" x14ac:dyDescent="0.25">
      <c r="A41" s="128"/>
      <c r="B41" s="116"/>
      <c r="C41" s="122"/>
      <c r="D41" s="116"/>
      <c r="E41" s="125"/>
      <c r="F41" s="129"/>
      <c r="G41" s="129"/>
      <c r="H41" s="136"/>
      <c r="I41" s="147"/>
      <c r="J41" s="141"/>
      <c r="K41" s="136"/>
      <c r="L41" s="129"/>
      <c r="M41" s="147"/>
      <c r="N41" s="147"/>
      <c r="O41" s="147"/>
    </row>
    <row r="42" spans="1:15" ht="20.100000000000001" customHeight="1" x14ac:dyDescent="0.25">
      <c r="A42" s="126"/>
      <c r="B42" s="115"/>
      <c r="C42" s="127"/>
      <c r="D42" s="115"/>
      <c r="E42" s="121"/>
      <c r="F42" s="130"/>
      <c r="G42" s="130"/>
      <c r="H42" s="137"/>
      <c r="I42" s="119"/>
      <c r="J42" s="142"/>
      <c r="K42" s="137"/>
      <c r="L42" s="130"/>
      <c r="M42" s="119"/>
      <c r="N42" s="119"/>
      <c r="O42" s="119"/>
    </row>
    <row r="43" spans="1:15" ht="20.100000000000001" customHeight="1" x14ac:dyDescent="0.25">
      <c r="A43" s="124"/>
      <c r="B43" s="116"/>
      <c r="C43" s="122"/>
      <c r="D43" s="116"/>
      <c r="E43" s="125"/>
      <c r="F43" s="129"/>
      <c r="G43" s="129"/>
      <c r="H43" s="136"/>
      <c r="I43" s="147"/>
      <c r="J43" s="141"/>
      <c r="K43" s="136"/>
      <c r="L43" s="129"/>
      <c r="M43" s="147"/>
      <c r="N43" s="147"/>
      <c r="O43" s="147"/>
    </row>
    <row r="44" spans="1:15" ht="20.100000000000001" customHeight="1" x14ac:dyDescent="0.25">
      <c r="A44" s="126"/>
      <c r="B44" s="115"/>
      <c r="C44" s="127"/>
      <c r="D44" s="115"/>
      <c r="E44" s="121"/>
      <c r="F44" s="130"/>
      <c r="G44" s="130"/>
      <c r="H44" s="137"/>
      <c r="I44" s="119"/>
      <c r="J44" s="142"/>
      <c r="K44" s="137"/>
      <c r="L44" s="130"/>
      <c r="M44" s="119"/>
      <c r="N44" s="119"/>
      <c r="O44" s="119"/>
    </row>
    <row r="45" spans="1:15" ht="20.100000000000001" customHeight="1" x14ac:dyDescent="0.25">
      <c r="A45" s="124"/>
      <c r="B45" s="116"/>
      <c r="C45" s="122"/>
      <c r="D45" s="116"/>
      <c r="E45" s="125"/>
      <c r="F45" s="129"/>
      <c r="G45" s="129"/>
      <c r="H45" s="136"/>
      <c r="I45" s="147"/>
      <c r="J45" s="141"/>
      <c r="K45" s="136"/>
      <c r="L45" s="129"/>
      <c r="M45" s="147"/>
      <c r="N45" s="147"/>
      <c r="O45" s="147"/>
    </row>
    <row r="46" spans="1:15" ht="20.100000000000001" customHeight="1" x14ac:dyDescent="0.25">
      <c r="A46" s="126"/>
      <c r="B46" s="115"/>
      <c r="C46" s="127"/>
      <c r="D46" s="115"/>
      <c r="E46" s="121"/>
      <c r="F46" s="130"/>
      <c r="G46" s="130"/>
      <c r="H46" s="137"/>
      <c r="I46" s="119"/>
      <c r="J46" s="142"/>
      <c r="K46" s="137"/>
      <c r="L46" s="130"/>
      <c r="M46" s="119"/>
      <c r="N46" s="119"/>
      <c r="O46" s="119"/>
    </row>
    <row r="47" spans="1:15" ht="20.100000000000001" customHeight="1" x14ac:dyDescent="0.25">
      <c r="A47" s="124"/>
      <c r="B47" s="116"/>
      <c r="C47" s="122"/>
      <c r="D47" s="116"/>
      <c r="E47" s="125"/>
      <c r="F47" s="129"/>
      <c r="G47" s="129"/>
      <c r="H47" s="136"/>
      <c r="I47" s="147"/>
      <c r="J47" s="141"/>
      <c r="K47" s="136"/>
      <c r="L47" s="129"/>
      <c r="M47" s="147"/>
      <c r="N47" s="147"/>
      <c r="O47" s="147"/>
    </row>
    <row r="48" spans="1:15" ht="20.100000000000001" customHeight="1" x14ac:dyDescent="0.25">
      <c r="A48" s="126"/>
      <c r="B48" s="115"/>
      <c r="C48" s="127"/>
      <c r="D48" s="115"/>
      <c r="E48" s="121"/>
      <c r="F48" s="130"/>
      <c r="G48" s="130"/>
      <c r="H48" s="137"/>
      <c r="I48" s="119"/>
      <c r="J48" s="142"/>
      <c r="K48" s="137"/>
      <c r="L48" s="130"/>
      <c r="M48" s="119"/>
      <c r="N48" s="119"/>
      <c r="O48" s="119"/>
    </row>
    <row r="49" spans="1:15" ht="20.100000000000001" customHeight="1" x14ac:dyDescent="0.25">
      <c r="A49" s="124"/>
      <c r="B49" s="116"/>
      <c r="C49" s="122"/>
      <c r="D49" s="116"/>
      <c r="E49" s="125"/>
      <c r="F49" s="129"/>
      <c r="G49" s="129"/>
      <c r="H49" s="136"/>
      <c r="I49" s="147"/>
      <c r="J49" s="141"/>
      <c r="K49" s="136"/>
      <c r="L49" s="129"/>
      <c r="M49" s="147"/>
      <c r="N49" s="147"/>
      <c r="O49" s="147"/>
    </row>
    <row r="50" spans="1:15" ht="20.100000000000001" customHeight="1" x14ac:dyDescent="0.25">
      <c r="A50" s="126"/>
      <c r="B50" s="115"/>
      <c r="C50" s="127"/>
      <c r="D50" s="115"/>
      <c r="E50" s="121"/>
      <c r="F50" s="130"/>
      <c r="G50" s="130"/>
      <c r="H50" s="137"/>
      <c r="I50" s="119"/>
      <c r="J50" s="142"/>
      <c r="K50" s="137"/>
      <c r="L50" s="130"/>
      <c r="M50" s="119"/>
      <c r="N50" s="119"/>
      <c r="O50" s="119"/>
    </row>
    <row r="51" spans="1:15" ht="20.100000000000001" customHeight="1" x14ac:dyDescent="0.25">
      <c r="A51" s="124"/>
      <c r="B51" s="116"/>
      <c r="C51" s="122"/>
      <c r="D51" s="116"/>
      <c r="E51" s="125"/>
      <c r="F51" s="129"/>
      <c r="G51" s="129"/>
      <c r="H51" s="136"/>
      <c r="I51" s="147"/>
      <c r="J51" s="141"/>
      <c r="K51" s="136"/>
      <c r="L51" s="129"/>
      <c r="M51" s="147"/>
      <c r="N51" s="147"/>
      <c r="O51" s="147"/>
    </row>
    <row r="52" spans="1:15" ht="20.100000000000001" customHeight="1" x14ac:dyDescent="0.25">
      <c r="A52" s="111"/>
      <c r="B52" s="112"/>
      <c r="C52" s="113"/>
      <c r="D52" s="112"/>
      <c r="E52" s="114"/>
      <c r="F52" s="120"/>
      <c r="G52" s="120"/>
      <c r="H52" s="138"/>
      <c r="I52" s="119"/>
      <c r="J52" s="142"/>
      <c r="K52" s="137"/>
      <c r="L52" s="120"/>
      <c r="M52" s="119"/>
      <c r="N52" s="119"/>
      <c r="O52" s="119"/>
    </row>
    <row r="53" spans="1:15" ht="20.100000000000001" customHeight="1" x14ac:dyDescent="0.25">
      <c r="A53" s="107"/>
      <c r="B53" s="108"/>
      <c r="C53" s="109"/>
      <c r="D53" s="108"/>
      <c r="E53" s="110"/>
      <c r="F53" s="132"/>
      <c r="G53" s="132"/>
      <c r="H53" s="139"/>
      <c r="I53" s="147"/>
      <c r="J53" s="141"/>
      <c r="K53" s="136"/>
      <c r="L53" s="132"/>
      <c r="M53" s="147"/>
      <c r="N53" s="147"/>
      <c r="O53" s="147"/>
    </row>
    <row r="54" spans="1:15" ht="20.100000000000001" customHeight="1" x14ac:dyDescent="0.25">
      <c r="A54" s="111"/>
      <c r="B54" s="112"/>
      <c r="C54" s="113"/>
      <c r="D54" s="112"/>
      <c r="E54" s="114"/>
      <c r="F54" s="120"/>
      <c r="G54" s="120"/>
      <c r="H54" s="138"/>
      <c r="I54" s="119"/>
      <c r="J54" s="142"/>
      <c r="K54" s="137"/>
      <c r="L54" s="120"/>
      <c r="M54" s="119"/>
      <c r="N54" s="119"/>
      <c r="O54" s="119"/>
    </row>
    <row r="55" spans="1:15" ht="20.100000000000001" customHeight="1" x14ac:dyDescent="0.25">
      <c r="A55" s="107"/>
      <c r="B55" s="108"/>
      <c r="C55" s="109"/>
      <c r="D55" s="108"/>
      <c r="E55" s="110"/>
      <c r="F55" s="132"/>
      <c r="G55" s="132"/>
      <c r="H55" s="139"/>
      <c r="I55" s="147"/>
      <c r="J55" s="141"/>
      <c r="K55" s="136"/>
      <c r="L55" s="132"/>
      <c r="M55" s="147"/>
      <c r="N55" s="147"/>
      <c r="O55" s="147"/>
    </row>
    <row r="56" spans="1:15" ht="20.100000000000001" customHeight="1" x14ac:dyDescent="0.25">
      <c r="A56" s="111"/>
      <c r="B56" s="112"/>
      <c r="C56" s="113"/>
      <c r="D56" s="112"/>
      <c r="E56" s="114"/>
      <c r="F56" s="120"/>
      <c r="G56" s="120"/>
      <c r="H56" s="138"/>
      <c r="I56" s="119"/>
      <c r="J56" s="142"/>
      <c r="K56" s="137"/>
      <c r="L56" s="120"/>
      <c r="M56" s="119"/>
      <c r="N56" s="119"/>
      <c r="O56" s="119"/>
    </row>
    <row r="57" spans="1:15" ht="20.100000000000001" customHeight="1" x14ac:dyDescent="0.25">
      <c r="A57" s="107"/>
      <c r="B57" s="108"/>
      <c r="C57" s="109"/>
      <c r="D57" s="108"/>
      <c r="E57" s="110"/>
      <c r="F57" s="132"/>
      <c r="G57" s="132"/>
      <c r="H57" s="139"/>
      <c r="I57" s="147"/>
      <c r="J57" s="141"/>
      <c r="K57" s="136"/>
      <c r="L57" s="132"/>
      <c r="M57" s="147"/>
      <c r="N57" s="147"/>
      <c r="O57" s="147"/>
    </row>
    <row r="58" spans="1:15" ht="20.100000000000001" customHeight="1" x14ac:dyDescent="0.25">
      <c r="A58" s="111"/>
      <c r="B58" s="112"/>
      <c r="C58" s="113"/>
      <c r="D58" s="112"/>
      <c r="E58" s="114"/>
      <c r="F58" s="120"/>
      <c r="G58" s="120"/>
      <c r="H58" s="138"/>
      <c r="I58" s="119"/>
      <c r="J58" s="142"/>
      <c r="K58" s="137"/>
      <c r="L58" s="120"/>
      <c r="M58" s="119"/>
      <c r="N58" s="119"/>
      <c r="O58" s="119"/>
    </row>
    <row r="59" spans="1:15" ht="20.100000000000001" customHeight="1" x14ac:dyDescent="0.25">
      <c r="A59" s="107"/>
      <c r="B59" s="108"/>
      <c r="C59" s="109"/>
      <c r="D59" s="108"/>
      <c r="E59" s="110"/>
      <c r="F59" s="132"/>
      <c r="G59" s="132"/>
      <c r="H59" s="139"/>
      <c r="I59" s="147"/>
      <c r="J59" s="141"/>
      <c r="K59" s="136"/>
      <c r="L59" s="132"/>
      <c r="M59" s="147"/>
      <c r="N59" s="147"/>
      <c r="O59" s="147"/>
    </row>
    <row r="60" spans="1:15" ht="20.100000000000001" customHeight="1" x14ac:dyDescent="0.25">
      <c r="A60" s="111"/>
      <c r="B60" s="112"/>
      <c r="C60" s="113"/>
      <c r="D60" s="112"/>
      <c r="E60" s="114"/>
      <c r="F60" s="120"/>
      <c r="G60" s="120"/>
      <c r="H60" s="138"/>
      <c r="I60" s="119"/>
      <c r="J60" s="142"/>
      <c r="K60" s="137"/>
      <c r="L60" s="120"/>
      <c r="M60" s="119"/>
      <c r="N60" s="119"/>
      <c r="O60" s="119"/>
    </row>
    <row r="61" spans="1:15" ht="20.100000000000001" customHeight="1" x14ac:dyDescent="0.25">
      <c r="A61" s="107"/>
      <c r="B61" s="108"/>
      <c r="C61" s="109"/>
      <c r="D61" s="108"/>
      <c r="E61" s="110"/>
      <c r="F61" s="132"/>
      <c r="G61" s="132"/>
      <c r="H61" s="139"/>
      <c r="I61" s="147"/>
      <c r="J61" s="141"/>
      <c r="K61" s="136"/>
      <c r="L61" s="132"/>
      <c r="M61" s="147"/>
      <c r="N61" s="147"/>
      <c r="O61" s="147"/>
    </row>
    <row r="62" spans="1:15" ht="20.100000000000001" customHeight="1" x14ac:dyDescent="0.25">
      <c r="A62" s="111"/>
      <c r="B62" s="112"/>
      <c r="C62" s="113"/>
      <c r="D62" s="112"/>
      <c r="E62" s="114"/>
      <c r="F62" s="120"/>
      <c r="G62" s="120"/>
      <c r="H62" s="138"/>
      <c r="I62" s="119"/>
      <c r="J62" s="142"/>
      <c r="K62" s="137"/>
      <c r="L62" s="120"/>
      <c r="M62" s="119"/>
      <c r="N62" s="119"/>
      <c r="O62" s="119"/>
    </row>
    <row r="63" spans="1:15" ht="20.100000000000001" customHeight="1" x14ac:dyDescent="0.25">
      <c r="A63" s="107"/>
      <c r="B63" s="108"/>
      <c r="C63" s="109"/>
      <c r="D63" s="108"/>
      <c r="E63" s="110"/>
      <c r="F63" s="132"/>
      <c r="G63" s="132"/>
      <c r="H63" s="139"/>
      <c r="I63" s="147"/>
      <c r="J63" s="141"/>
      <c r="K63" s="136"/>
      <c r="L63" s="132"/>
      <c r="M63" s="147"/>
      <c r="N63" s="147"/>
      <c r="O63" s="147"/>
    </row>
    <row r="64" spans="1:15" ht="20.100000000000001" customHeight="1" x14ac:dyDescent="0.25">
      <c r="A64" s="111"/>
      <c r="B64" s="112"/>
      <c r="C64" s="113"/>
      <c r="D64" s="112"/>
      <c r="E64" s="114"/>
      <c r="F64" s="120"/>
      <c r="G64" s="120"/>
      <c r="H64" s="138"/>
      <c r="I64" s="119"/>
      <c r="J64" s="142"/>
      <c r="K64" s="137"/>
      <c r="L64" s="120"/>
      <c r="M64" s="119"/>
      <c r="N64" s="119"/>
      <c r="O64" s="119"/>
    </row>
    <row r="65" spans="1:15" ht="20.100000000000001" customHeight="1" x14ac:dyDescent="0.25">
      <c r="A65" s="107"/>
      <c r="B65" s="108"/>
      <c r="C65" s="109"/>
      <c r="D65" s="108"/>
      <c r="E65" s="110"/>
      <c r="F65" s="132"/>
      <c r="G65" s="132"/>
      <c r="H65" s="139"/>
      <c r="I65" s="147"/>
      <c r="J65" s="141"/>
      <c r="K65" s="136"/>
      <c r="L65" s="132"/>
      <c r="M65" s="147"/>
      <c r="N65" s="147"/>
      <c r="O65" s="147"/>
    </row>
    <row r="66" spans="1:15" ht="20.100000000000001" customHeight="1" x14ac:dyDescent="0.25">
      <c r="A66" s="111"/>
      <c r="B66" s="112"/>
      <c r="C66" s="113"/>
      <c r="D66" s="112"/>
      <c r="E66" s="114"/>
      <c r="F66" s="120"/>
      <c r="G66" s="120"/>
      <c r="H66" s="138"/>
      <c r="I66" s="119"/>
      <c r="J66" s="142"/>
      <c r="K66" s="137"/>
      <c r="L66" s="120"/>
      <c r="M66" s="119"/>
      <c r="N66" s="119"/>
      <c r="O66" s="119"/>
    </row>
    <row r="67" spans="1:15" ht="20.100000000000001" customHeight="1" x14ac:dyDescent="0.25">
      <c r="A67" s="107"/>
      <c r="B67" s="108"/>
      <c r="C67" s="109"/>
      <c r="D67" s="108"/>
      <c r="E67" s="110"/>
      <c r="F67" s="132"/>
      <c r="G67" s="132"/>
      <c r="H67" s="139"/>
      <c r="I67" s="147"/>
      <c r="J67" s="141"/>
      <c r="K67" s="136"/>
      <c r="L67" s="132"/>
      <c r="M67" s="147"/>
      <c r="N67" s="147"/>
      <c r="O67" s="147"/>
    </row>
    <row r="68" spans="1:15" ht="20.100000000000001" customHeight="1" x14ac:dyDescent="0.25">
      <c r="A68" s="111"/>
      <c r="B68" s="112"/>
      <c r="C68" s="113"/>
      <c r="D68" s="112"/>
      <c r="E68" s="114"/>
      <c r="F68" s="120"/>
      <c r="G68" s="120"/>
      <c r="H68" s="138"/>
      <c r="I68" s="119"/>
      <c r="J68" s="142"/>
      <c r="K68" s="137"/>
      <c r="L68" s="120"/>
      <c r="M68" s="119"/>
      <c r="N68" s="119"/>
      <c r="O68" s="119"/>
    </row>
    <row r="69" spans="1:15" ht="20.100000000000001" customHeight="1" x14ac:dyDescent="0.25">
      <c r="A69" s="107"/>
      <c r="B69" s="108"/>
      <c r="C69" s="109"/>
      <c r="D69" s="108"/>
      <c r="E69" s="110"/>
      <c r="F69" s="132"/>
      <c r="G69" s="132"/>
      <c r="H69" s="139"/>
      <c r="I69" s="147"/>
      <c r="J69" s="141"/>
      <c r="K69" s="136"/>
      <c r="L69" s="132"/>
      <c r="M69" s="147"/>
      <c r="N69" s="147"/>
      <c r="O69" s="147"/>
    </row>
    <row r="70" spans="1:15" ht="20.100000000000001" customHeight="1" x14ac:dyDescent="0.25">
      <c r="A70" s="111"/>
      <c r="B70" s="112"/>
      <c r="C70" s="113"/>
      <c r="D70" s="112"/>
      <c r="E70" s="114"/>
      <c r="F70" s="120"/>
      <c r="G70" s="120"/>
      <c r="H70" s="138"/>
      <c r="I70" s="119"/>
      <c r="J70" s="142"/>
      <c r="K70" s="137"/>
      <c r="L70" s="120"/>
      <c r="M70" s="119"/>
      <c r="N70" s="119"/>
      <c r="O70" s="119"/>
    </row>
    <row r="71" spans="1:15" ht="20.100000000000001" customHeight="1" x14ac:dyDescent="0.25">
      <c r="A71" s="107"/>
      <c r="B71" s="108"/>
      <c r="C71" s="109"/>
      <c r="D71" s="108"/>
      <c r="E71" s="110"/>
      <c r="F71" s="132"/>
      <c r="G71" s="132"/>
      <c r="H71" s="139"/>
      <c r="I71" s="147"/>
      <c r="J71" s="141"/>
      <c r="K71" s="136"/>
      <c r="L71" s="132"/>
      <c r="M71" s="147"/>
      <c r="N71" s="147"/>
      <c r="O71" s="147"/>
    </row>
    <row r="72" spans="1:15" ht="20.100000000000001" customHeight="1" x14ac:dyDescent="0.25">
      <c r="A72" s="111"/>
      <c r="B72" s="112"/>
      <c r="C72" s="113"/>
      <c r="D72" s="112"/>
      <c r="E72" s="114"/>
      <c r="F72" s="120"/>
      <c r="G72" s="120"/>
      <c r="H72" s="138"/>
      <c r="I72" s="119"/>
      <c r="J72" s="142"/>
      <c r="K72" s="137"/>
      <c r="L72" s="120"/>
      <c r="M72" s="119"/>
      <c r="N72" s="119"/>
      <c r="O72" s="119"/>
    </row>
    <row r="73" spans="1:15" ht="20.100000000000001" customHeight="1" x14ac:dyDescent="0.25">
      <c r="A73" s="107"/>
      <c r="B73" s="108"/>
      <c r="C73" s="109"/>
      <c r="D73" s="108"/>
      <c r="E73" s="110"/>
      <c r="F73" s="132"/>
      <c r="G73" s="132"/>
      <c r="H73" s="139"/>
      <c r="I73" s="147"/>
      <c r="J73" s="141"/>
      <c r="K73" s="136"/>
      <c r="L73" s="132"/>
      <c r="M73" s="147"/>
      <c r="N73" s="147"/>
      <c r="O73" s="147"/>
    </row>
    <row r="74" spans="1:15" ht="20.100000000000001" customHeight="1" x14ac:dyDescent="0.25">
      <c r="A74" s="111"/>
      <c r="B74" s="112"/>
      <c r="C74" s="113"/>
      <c r="D74" s="112"/>
      <c r="E74" s="114"/>
      <c r="F74" s="120"/>
      <c r="G74" s="120"/>
      <c r="H74" s="138"/>
      <c r="I74" s="119"/>
      <c r="J74" s="142"/>
      <c r="K74" s="137"/>
      <c r="L74" s="120"/>
      <c r="M74" s="119"/>
      <c r="N74" s="119"/>
      <c r="O74" s="119"/>
    </row>
    <row r="75" spans="1:15" ht="20.100000000000001" customHeight="1" x14ac:dyDescent="0.25">
      <c r="A75" s="107"/>
      <c r="B75" s="108"/>
      <c r="C75" s="109"/>
      <c r="D75" s="108"/>
      <c r="E75" s="110"/>
      <c r="F75" s="132"/>
      <c r="G75" s="132"/>
      <c r="H75" s="139"/>
      <c r="I75" s="147"/>
      <c r="J75" s="141"/>
      <c r="K75" s="136"/>
      <c r="L75" s="132"/>
      <c r="M75" s="147"/>
      <c r="N75" s="147"/>
      <c r="O75" s="147"/>
    </row>
  </sheetData>
  <mergeCells count="4">
    <mergeCell ref="A3:D3"/>
    <mergeCell ref="A4:D4"/>
    <mergeCell ref="A5:D5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2012-13</vt:lpstr>
      <vt:lpstr>Aug 2012 to April 2013</vt:lpstr>
      <vt:lpstr>2021</vt:lpstr>
      <vt:lpstr>'2012-13'!Print_Titles</vt:lpstr>
      <vt:lpstr>'Aug 2012 to April 2013'!Print_Titles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Robinson</dc:creator>
  <cp:lastModifiedBy>Williams, M. Cheri</cp:lastModifiedBy>
  <cp:lastPrinted>2014-05-02T18:47:29Z</cp:lastPrinted>
  <dcterms:created xsi:type="dcterms:W3CDTF">2012-09-21T18:34:09Z</dcterms:created>
  <dcterms:modified xsi:type="dcterms:W3CDTF">2021-11-11T18:30:48Z</dcterms:modified>
</cp:coreProperties>
</file>